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7680" tabRatio="91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'BoQ1'!$A$1:$BC$389</definedName>
    <definedName name="_xlnm.Print_Titles" localSheetId="0">'BoQ1'!$5:$11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<sst xmlns="http://schemas.openxmlformats.org/spreadsheetml/2006/main" count="3230" uniqueCount="788">
  <si>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</si>
  <si>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</si>
  <si>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</si>
  <si>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</si>
  <si>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</si>
  <si>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</si>
  <si>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</si>
  <si>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</si>
  <si>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</si>
  <si>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</si>
  <si>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</si>
  <si>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</si>
  <si>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</si>
  <si>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</si>
  <si>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</si>
  <si>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</si>
  <si>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</si>
  <si>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</si>
  <si>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</si>
  <si>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</si>
  <si>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</si>
  <si>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</si>
  <si>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</si>
  <si>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</si>
  <si>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</si>
  <si>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</si>
  <si>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</si>
  <si>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</si>
  <si>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</si>
  <si>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</si>
  <si>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</si>
  <si>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</si>
  <si>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item1</t>
  </si>
  <si>
    <t>Excess(+)</t>
  </si>
  <si>
    <t>Full Conversion</t>
  </si>
  <si>
    <t>item3</t>
  </si>
  <si>
    <t>item4</t>
  </si>
  <si>
    <t>item5</t>
  </si>
  <si>
    <t>item6</t>
  </si>
  <si>
    <t>item7</t>
  </si>
  <si>
    <t>item8</t>
  </si>
  <si>
    <t>item9</t>
  </si>
  <si>
    <t>item10</t>
  </si>
  <si>
    <t>item11</t>
  </si>
  <si>
    <t>item12</t>
  </si>
  <si>
    <t>item13</t>
  </si>
  <si>
    <t>item14</t>
  </si>
  <si>
    <t>item15</t>
  </si>
  <si>
    <t>item16</t>
  </si>
  <si>
    <t>item18</t>
  </si>
  <si>
    <t>Total in Figures</t>
  </si>
  <si>
    <t>Quoted Rate in Figures</t>
  </si>
  <si>
    <t>Select</t>
  </si>
  <si>
    <t>Quoted Rate in Words</t>
  </si>
  <si>
    <t>Please Enable Macros to View BoQ information</t>
  </si>
  <si>
    <t>item2</t>
  </si>
  <si>
    <t>Name of the Bidder/ Bidding Firm / Company :</t>
  </si>
  <si>
    <r>
      <t xml:space="preserve">Estimated Rate  in
</t>
    </r>
    <r>
      <rPr>
        <b/>
        <sz val="11"/>
        <color indexed="10"/>
        <rFont val="Arial"/>
        <family val="2"/>
      </rPr>
      <t>Rs.      P</t>
    </r>
  </si>
  <si>
    <t>Carriage  of material by Mechanical transport  including loading, unloading &amp; stacking upto 1km I.e. within Factory/Township Areas.</t>
  </si>
  <si>
    <t xml:space="preserve">Lime, moorum, building rubbish </t>
  </si>
  <si>
    <t>Earth.</t>
  </si>
  <si>
    <t>Earth  work in surface excavation not exceeding 30cm  in depth  but  exceeding 1.5m in width as well as 10  sq.m. on plan including disposal of excavated earth lead  upto 50M and lift upto 1.5m, disposed soil to be levelled and neatly dressed. All kind of soil</t>
  </si>
  <si>
    <t>Earth  work  in  excavation by Mechanical Means (Hydraulic Excavator) / Manual means in  foundation  trenches  or drains not exceeding 1.5m in width or 10 sq.m.   on plan including dressing of sides and ramming of bottoms, lift upto  1.5m including getting out the excavated soil  and disposal  of surplus excavated soil as directed within a lead of 50m: All kinds of soil</t>
  </si>
  <si>
    <t>Excavating trenches of required width for pipes, cables, etc.   including excavation for sockets, and dressing of sides,  ramming  of bottoms, depth upto  1.5m  including getting  out  the excated soil, and then returnjing  the soil  as required, in layers not exceeding 20cm in depth including consolidating each deposited layer by ramming, watering etc.  and disposal of surplus excavated soil as directed  within  a lead of 50m: All kinds of soil Pipes, Cables, etc. not exceeding 80mm dia.</t>
  </si>
  <si>
    <t>Extra rates for quantities of works, executed: In or under water and/or liquid mud.</t>
  </si>
  <si>
    <t>Extra  for  every additional lift of 1.5m or part thereof in: All kinds of soil</t>
  </si>
  <si>
    <t>Supplying and filling in plinth with Jamuna sand  under floors including, watering, ramming, consolidating  and dressing complete.</t>
  </si>
  <si>
    <t>Surface  dressing  of  the   ground  including  removing vegetation, and inequalities not exceeding 15cm deep and disposal of rubbish lead upto 50m and lift upto 1.5m: All kinds of soil</t>
  </si>
  <si>
    <t>Excavating holes upto 0.5 cu.m including getting out the excavated  soil  then  returning the soil as required in layer   not   exceeding   20cm   in   depth,   including consolidating  each  deposited layer by ramming watering etc disposing of surplus excavated soil as directed with in a lead of 50m and lift upto 1.5m: All kinds of soil</t>
  </si>
  <si>
    <t>Providing and laying Cement Mortar 1 : 3 ( 1 Cement : 3Fine Sand )  on top of Boundry wall and  fixing broken glass pieces as a security measures or at any other location for any other work.</t>
  </si>
  <si>
    <t>Providing  and  laying  in  position  cement concrete of specified  grade  excluding  the  cost  of  centring and shuttering All works upto plinth level.</t>
  </si>
  <si>
    <t>1:1.5:3(1cement:1.5 coarse sand:3 graded stone aggregate 20mm nominal size)</t>
  </si>
  <si>
    <t>1:2:4(1  cement:2  coarse sand: 4 graded stone aggregate 20mm nominal size).</t>
  </si>
  <si>
    <t>1:3:6 (1 Cement : 3 Coarse sand : 6 graded stone aggregate 20 mm nominal size)</t>
  </si>
  <si>
    <t>deleted</t>
  </si>
  <si>
    <t>Making  plinth protection 50mm thick of cement  concrete 1:3:6  (1 cement:3 coarse sand:6 graded stone  aggregate 20mm  nominal  size) over 75mm bed of dry brick  ballast 40mm  nominal size well rammed and consolidated  grouted with fine sand including finishing the top smooth.</t>
  </si>
  <si>
    <t>Providing  and  laying  in  position  specified grade of reinforced   cement   concrete  excluding  the  cost  of centring,shuttering,finishing   and  reinforcement.  All work upto plinth level.</t>
  </si>
  <si>
    <t>1:1.5:3   (1  cement:1.5  coarse  sand:3  graded  stone aggregate 20mm nominal size).</t>
  </si>
  <si>
    <t>1:2:4 (1 cement:2 coarse sand: 4 graded stone aggregate 20mm nominal size).</t>
  </si>
  <si>
    <t xml:space="preserve">Reinforced  cement concrete  work  in  beams,  suspended floors,  roofs,having  slope  upto 15 degrees, landings, balconies, shelves, chajjas, lintels, bands, plain     windowsills, staircases and spiral stair cases upto floor fivelevel        excluding the        cost        ofcentring,shuttering,finishing and reinforcement with 1:2:4 (1 cement:2 coarse sand:4 graded stone aggregate 20 mm nominal size).       </t>
  </si>
  <si>
    <t>Providing, hoisting and fixing upto floor five level precast reinforced cementconcrete in lintels, beams and bressumers including setting in cement mortar 1:3 (1 cement : 3 coarse sand), cost of required centring and shuttering and finishing smooth with 6mm thick cement plaster1:3 (1 cement: 3 fine sand) on exposed surfaces but excluding the cost of reinforcement with 1:2:4 (1 cement : 2 coarse sand : 4 graded stone aggregate 20mm nominal size).</t>
  </si>
  <si>
    <t>Centering  and  shuttering including strutting, propping etc.and removal of form for:</t>
  </si>
  <si>
    <t>Foundations,  footings,  bases  of  columns etc. or mass concrete and precast shelves.</t>
  </si>
  <si>
    <t>Suspended  floors,  roofs,  landings     balconies   and access platforms.</t>
  </si>
  <si>
    <t>Shelves.(Cast in situ)</t>
  </si>
  <si>
    <t>Lintels,  beams,  plinth   beams,girders,bressumers  and cantilevers.</t>
  </si>
  <si>
    <t>Reinforcement  for RCC work ( TMT ) including bending,  binding,straightening and placing in position complete  : ISI  steel</t>
  </si>
  <si>
    <t>Half  brick masonry with bricks of class designation  75 in foundations and plinth in cement mortar 1:4 (1 cement : 4 coarse sand)</t>
  </si>
  <si>
    <t>Extra  for  half  brick  masonry in superstructure above plinth level upto floor v level.</t>
  </si>
  <si>
    <t>Providing and fixing 18 mm thick gang saw cut mirror polished, premoulded and prepolished machine cut for kitchen plateforms, vanity counters, facias and similar locations of required size of approved shade, colour and texture laid over 20 mm thick base cement mortar 1 : 4 ( 1 Cement : 4 Coarse sand) with joints treated with white cement mixed with matching pigment, epoxy touch up including rubbing curing etc. complete : Area over 0.50 Sq.M. Granite of any colour and Shade</t>
  </si>
  <si>
    <t>Providing   wood  work  in   frames  of  doors,  windows clerestory  windows and other frames, wrought framed and fixed in position : Hollock wood.( Without Kiln Seasoning &amp; Chemical Treatment)</t>
  </si>
  <si>
    <t>Providing   wood  work  in   frames  of  false  ceiling, partitions  etc.   sawn and put up in  position: Hollock wood.( Without Kiln Seasoning &amp; Chemical Treatment)</t>
  </si>
  <si>
    <t>Providing  and  fixing  panelled  or panelled and glazed shuters   for  doors, windows  and  clerestory  windows including  ISI marked black  enamelled/ bright  finished  M.S. butt hinges  with  necessary  screws including panelling with second class Hollock  wood or 12mm thick  water  proof ply complete.(Area of opening of pannel inserts excluding portion inside the groove or rebate  to be measured) Hollock wood - 35 mm thick.(Without Kiln Seasoning &amp; Chemical Treatment)</t>
  </si>
  <si>
    <t>Providing and fixing glazed shutters for doors, windows &amp; clerestory  windows  using 10.0 kg/square  metre  (4  mm thick)  glass  panes  including black  enamelled ISI marked M.S.butt hinges with necessary screws. Hollock wood - 30 mm thick.(Without Kiln Seasoning &amp; Chemical Treatment)</t>
  </si>
  <si>
    <t>Providing and fixing presed 3 layer partical board medium densityexterior grade (grade 1)(like Novapan, Ecoboard etc.) or graded woodarticle board (like Bhutan Board) IS :3087 marked to frame, backingor studding with screws etc. , complete (Frames, backing or studdingto be paid separately) 18mm thick</t>
  </si>
  <si>
    <t>Providing  and  fixing  wire  gauze  shutters for doors, windows and clerestory windows using  galvinised M.S.wire gauge  of  average  width of aperture 1.4mm with wire of dia  of  0.63mm  including ISI marked bright finished or/and black enamelled M. S. butt hinges with necessary screws. Hollock wood - 35 mm thick.(Without Kiln Seasoning &amp; Chemical Treatment)</t>
  </si>
  <si>
    <t>Providing and fixing M.S.Griil of required pattern in wooden frames of windows etc. with M.S. flats, square or round bars etc. all complete.</t>
  </si>
  <si>
    <t xml:space="preserve"> Fixed to steel windows by welding.</t>
  </si>
  <si>
    <t>Fixed in opening/wooden frame with rawl plugs screws etc.</t>
  </si>
  <si>
    <t>Providing 40x5mm flat iron hold fast 40cm long including fixing to frame with 10mm dia bolts;nuts and wooden plugs and embeddings in cement conc block 30x10x15cm 1:3:6 mix(1cement:3coarse:6graded stone aggregate 20mm nominal size)</t>
  </si>
  <si>
    <t>Providing  and fixing ISI marked oxidised M.S. pressed butt hingeswith  necessary screws etc.  complete :</t>
  </si>
  <si>
    <t>100x58x1.9mm</t>
  </si>
  <si>
    <t>75x47x1.7mm</t>
  </si>
  <si>
    <t>Providing  and fixing ISI marked oxidised M.S. sliding door boltswith  nuts  and screws etc.  complete : 250x16mm</t>
  </si>
  <si>
    <t>Providing  and  fixing ISI marked oxidised  M.S.Tower bolt blackfinish (barrel type) with necessary screws etc.complete</t>
  </si>
  <si>
    <t>150x10mm</t>
  </si>
  <si>
    <t>100x10mm</t>
  </si>
  <si>
    <t>Providing and fixing ISI marked oxidised M.S. handles conforming toIS:4992 with necessary screws etc. complete : 100mm</t>
  </si>
  <si>
    <t>Providing  and  fixing ISI marked oxidised  M.S.  hasp  and staple(safety type) cnforming to IS:363 with necesary screws etc. complete. 115mm</t>
  </si>
  <si>
    <t>Providing   and   fixing   oxidised  M.S.casement  stays (Straight peg type) with necessary screws etc. complete. 300mm weighing not less than 200 gms.</t>
  </si>
  <si>
    <t>Providing &amp; fixing chrominium plated brass 100mm mortice latch  and lock with 6 levers &amp; a pair of lever  handles with  necessary  screws  etc.  complete  (Best  make  of approved quality Godrej, Bolt, Link etc.)</t>
  </si>
  <si>
    <t>Providing and fixing Aluminium Tower Bolts anodised transparent or dyed to required colour / shade with necessary screws complete :</t>
  </si>
  <si>
    <t xml:space="preserve"> 200 X 10 mm</t>
  </si>
  <si>
    <t xml:space="preserve"> 150 X 10 mm</t>
  </si>
  <si>
    <t xml:space="preserve"> 100 X 10 mm</t>
  </si>
  <si>
    <t>Providing and fixing Aluminium handles anodised transparent or dyed to required colour / shade with necessary screws etc. complete : 100 mm</t>
  </si>
  <si>
    <t>Providing &amp; fixing aluminium hanging floor door stopper anodised  (anodic  coating not less than grade AC 10 as per IS 1868) transparent or dyed to required colour and shade with necessary screws etc. complete. Twin rubber stopper</t>
  </si>
  <si>
    <t>Structural  Steel  work  in single section fixed without connecting plate including cutting, hoisting, fixing  in position  and  applying a priming coat of approved steel primer : all complete. ALL STRUCTURAL STEEL TO  BE  ARRANGED  BY THE PARTY FROM OPEN MARKET AT  HIS  COST ).</t>
  </si>
  <si>
    <t>Structural  Steel  work  riveted, bolted or welded  in  built  up sections, trusses  and  framed  work  including cutting, hoisting, fixing  in  position  and  applying  a  priming  coat of approved steel primer all complete. ALL STRUCTURAL STEEL TO  BE ARRANGED  BY THE PARTY FROM OPEN MARKET AT  HIS  COST ).</t>
  </si>
  <si>
    <t>Steel  work  welded  in  built  up sections/framed work including   cutting   hoisting,fixing  in  position  and applying  a  priming coat of approved steel primer using structural steel etc. as required. In gratings,frames,guard bars,ladders,railings,brackets, gates and similar works. ALL STRUCTURAL STEEL TO  BE  ARRANGED  BY THE PARTY FROM OPEN MARKET AT  HIS  COST ).</t>
  </si>
  <si>
    <t>Brick  on edge flooring with bricks of class designation 75  including  cement  slurry etc.  complete  in  cement mortar  with F.P.S bricks. 1:6 (1 cement : 6 coarse sand)</t>
  </si>
  <si>
    <t>Cement  concrete  flooring 1:2:4(1 cement:2 coarse sand: 4graded  stone  aggregate) finished with a floating coat of neat cement including cement slurry,but excluding the cost of nosing of steps etc.complete. 40mm thick with 20mm nominal size stone aggregate</t>
  </si>
  <si>
    <t xml:space="preserve">Providing and fixing glass strips in joints of terrazo/cement concrete floors 40 mm wide and 4 mm thick </t>
  </si>
  <si>
    <t>Providing and fixing 1st quality ceramic glazed wall tiles conforming to IS:15622 (Thickness to be specified by manufacturer ) of approved make in all colours and shades except burgundy, bottle green, black of any size as approved by engineer-in-charge in skirting, risers of steps and dados over 12 mm thick bed of Cement Mortar 1:3 (1 Cement : 3 Coarse sand) and joining with grey cement slurry @ 3.3 kg. per sqm including pointing in white cement mixed with pigment of matching shade complete</t>
  </si>
  <si>
    <t>Providing and fixing  ceramic glazed floor tiles300 X 300 mm (Thickness to be specified by manufacturer) of 1st quality conforming to IS:15622 of approved make in clours such as White, Ivory, Grey, Fume Red Brown etc. laid on 20 mm thick CementMortar 1:4 ( 1 Cement : 4 Coarse Sand) including pointing the jointswith white cement and matching pigment etc., complete.</t>
  </si>
  <si>
    <t>Deleted</t>
  </si>
  <si>
    <t>Providing &amp; laying  polished  Vitrified  Floor Tiles  in different sizes (thickness to be specified by the manufacturer)  with water absorptions less than 0.08 % and confirming to IS 15622 of approved make in all colours  and shades  laid on 20mm thickcement mortar1 : 4 (1 cement : 4 coarse sand lncluding grouting the joints with white cement and matching pigmnets etc. complete (double charged tiles) Size of tile 50 Cm x  50 Cm  /  60 Cm X 60 Cm</t>
  </si>
  <si>
    <t>Providing corrugated G.S. Sheet roofing including Vertical / curved  surfaces fixed with polymer coated J or L hooks, bolts and nuts 8 mm diameter with bitumenand  G.I.  limpet  washers  or  with G.I. limpet washersfilled with white lead and including a coat of approvedsteel  primer  and  two  coats of approved paint on overlapping  of  sheets complete (upto a any pitch  in horizontal / vertical or curved surfaces ) excluding the cost of purlins,rafters and trusses and including cutting to size  and shape wherever required :: 0.63 mm thick with zinc coating not less than 275 gms/m2</t>
  </si>
  <si>
    <t>Painting  top of roofs with bitumen of approved  quality at  17  kg.  per 10m2 impregnated with a coat of  coarse sand  at  60dm3  per 10m2 including  cleaning  the  slab surface  with brushes and finally with a piece of  cloth lightly soaked in kerosene oil complete. Blown type petroleum bitumen of penetration 85/25</t>
  </si>
  <si>
    <t>Providing  gola  75x75mm  in  cement concrete cement : 2 coarse  sand:4  stone  aggregate  10mm  and  down guage) including finishing with cement mortar 1:3( 1 cement:  3 fine sand) as per standard design. In 75x75mm deep chase.</t>
  </si>
  <si>
    <t>Providing and fixing on wall face unplasticised - Rigid PVC rain waterpipes conforming to IS:13592 Type A including jointing with sealring conforming to IS : 5382 leaving 10mm gap for thermal expansion. Single socketed pipes 110mm diameter</t>
  </si>
  <si>
    <t>Providing  and  fixing  on  wall  face unplasticised PVC moulded fittings/accessoriess for unplasticised Rigid PVC rain water  pipes  conforming  to IS: 13592 including jointing with  seal  ring conforming to IS:5382 leaving 10 mm gap for thermal expansion</t>
  </si>
  <si>
    <t>Coupler 110mm</t>
  </si>
  <si>
    <t>Bend 87.5 degreee 110mm bend</t>
  </si>
  <si>
    <t>Providing  and  fixing  unplasticised-PVC  pipe clips of approved design to unplasticised PVC rainwater pipes  by means  of  50X50X50 mm hard wood plugs screwed with M.S.srews of required length including cutting of  brickwork and  fixing  in cement  mortar  1:4 (Icement : 4 coarse sand) and making good the wall etc. complete. 110mm</t>
  </si>
  <si>
    <t>12mm cement plater of mix 1:6 (1 cement :  6 fine sand).</t>
  </si>
  <si>
    <t>15mm  cement plaster on the rough side of single or half brick wall of mix 1:6 (1 cement :  6 fine sand).</t>
  </si>
  <si>
    <t xml:space="preserve">12mm  cement  plaster  1:3 (1 Cement : 3 Fine sand) finished witha floating  coat  of neat cement. </t>
  </si>
  <si>
    <t>Pointing  on brick work or Brick Flooring with cement mortar 1:3 ( 1 cement :  3 fine sand) : Flush / ruled / struck or weathered  Pointing.</t>
  </si>
  <si>
    <t>Repairs to plaster of thickness 12 to 20 mm in   patches of  area  2.5  sq.metres and under including cutting the patch  in  proper shape and preparing and plastering the surface  of  the  walls  complete  including disposal of rubbish to the dumping ground within 50 metres lead: With cement mortar 1:4 (1 cement :  4 fine sand):</t>
  </si>
  <si>
    <t>Fixing chowkhats in existing opening including embedding chowkhats infloors or walls cutting masonry for hold fasts embedding hold fasts in cementconcrete blocks with cement concrete 1:3:6 (1 cement : 3 coarse sand : 6graded stone aggregate 20mm nominal size) painting two coats of coal tarto sides of chowkhas and making good the damages to walls and floors as required complete including disposal of rubbish to the dumping ground within 50 metres lead:</t>
  </si>
  <si>
    <t>Door chokhats.</t>
  </si>
  <si>
    <t>Window chowkhats.</t>
  </si>
  <si>
    <t>Renewing  glass  panes,  with  putty  and nails wherever necessary Glass panes of thickness 4 mm weighing 10 kg/m2</t>
  </si>
  <si>
    <t>Renewing  glass  panes  and  re-fixing  existing  wooden fillets</t>
  </si>
  <si>
    <t>Float Glass panes of thickness 4 mm</t>
  </si>
  <si>
    <t>Float Glass panes of thickness 5 mm</t>
  </si>
  <si>
    <t>Supplying   and  fixing  new  wooden  fillets  wherever necessary: Hollock  wood fillets.</t>
  </si>
  <si>
    <t>Renewal of old putty of glass panes(length)</t>
  </si>
  <si>
    <t>Regrading  terracing  of mud  phaska  covered with tiles or bricks,  in  cement  by  dismantling  tiles  or  bricks, removing mud plaster preparing the surface of mud phaska to proper slope relaying plaster gobri leaping and tiles or bricks, grouted in cement mortar 1:3(1 cement: 3 fine sand) including replacing unserviceable tiles or  bricks with new ones and disposal of unserviceable material  to the  dumping  ground(the cost of the new tiles or bricks excluded) within 50 mtrs. lead.</t>
  </si>
  <si>
    <t xml:space="preserve">Fixing of old wind tie with new fittings including painting two or more coats with anticorrosive bitumastic paint of approved brand &amp; manufacturer over and including priming coat of ready mixed zink chromate yellow primer of approved brand. </t>
  </si>
  <si>
    <t>Raking out joints in lime or cement mortar and preparing the  surface  for repainting or  replastering  including disposal  of  rubbish  to the dumping ground  within  50 metres lead.</t>
  </si>
  <si>
    <t>Demolishing   cement  concrete   mannually / Mechanical means including  disposal  of material within 50mtrs lead. 1:3:6 or richer mix.</t>
  </si>
  <si>
    <t>Demolishing  R.C.C. mannually / by Mechanical means   work including stacking  of  steel bars  and  disposal of unserviceable material within  50 metres leads.</t>
  </si>
  <si>
    <t>Extra  for  cutting reinforcement bars mannually / by Mechanical means in R.C.C. or R.B. work(Payment  shall  be made on the cross sectional area of R.C.C. or R.B. work).</t>
  </si>
  <si>
    <t>Demolishing brick work mannually / by Mechanical means including stacking of serviceable material  &amp;  disposal of unserviceable material  within 50mtrs lead : In Cement Mortar.</t>
  </si>
  <si>
    <t>Dismantling doors, windows and clerestory windows (steel or wood)shutter including chowkhats,architrave holdfasts etc. complete andstacking  any where within NFL complex including dismantling MS Grill fromwindow/vent chowkhats of area 3 sq.m. and below.(Double leaf shuttershall be treated as 1 unit only for measurement )</t>
  </si>
  <si>
    <t>Dismantling  roofing including ridges, hips valleys  and gutters etc.  and stacking the material within 50 metres lead of: Asbestos  / CGI / Aluminium / any other type Sheets</t>
  </si>
  <si>
    <t>Taking out doors, windows and clerestory windowshutters  (steel or wood) including stacking  any where in NFL Complex of area 3 m2 and below (double leafshutter shall be treated as one unit only).</t>
  </si>
  <si>
    <t>Dismentling old plaster or skirting raking out joints and cleaning the surface for plaster including disposal of rubbish to the dumping ground with in 50 metre lead.</t>
  </si>
  <si>
    <t>Supplying at site  Angle Iron Posts and struts of required sizes including bottom to be split and bent at right angle in opposite directions for 10 cm length and drilling holes upto 10 mm dia</t>
  </si>
  <si>
    <t xml:space="preserve">Providing and fixing white vitreous china flat back or wall corner type lipped front urinal basin of 430x260x350mm and 340x410x265 mm sizes respectively with automatic flushing cistern with standard flush pipe and CP brass spreaders with bass unions and GI clamps complete, including painting of fittings and brackets, cutting and making good the walls and floors wherever required. One urinal basin with 5 litre white PVC automatic flushing cistern  </t>
  </si>
  <si>
    <t>Providing  and fixing / replacing white vitreous china water  closet squatting pan(Indian type) Long pattern W.C.  pan of size 580mm./ Orrisa pattern 580 X 440 mm</t>
  </si>
  <si>
    <t>Providing  and fixing / replacing white vitreous chine pedestal type (European type/wash down  type)water closet pan of of approved make</t>
  </si>
  <si>
    <t>Providing  and  fixing / replacing P.V.C. low level flushing cistern with manuallycontrolled device (handle lever) conforming to IS 7231,  with all fittings and fixtures complete 10 litre capacity - White</t>
  </si>
  <si>
    <t>Providing  and  fixing  solid  plastic seat with lid for pedestal type  W.C.  pan  of make Parryware/Hindware/Seabird/Orient (Coral) with C.P. brass hinges, rubber buffers etc. complete:</t>
  </si>
  <si>
    <t>Black Solid Plastic Seat with lid</t>
  </si>
  <si>
    <t>White Solid Plastic Seat with lid</t>
  </si>
  <si>
    <t>Providing  and  fixing G.I.  inlet connection for  flush pipe connecting with W.C.Pan</t>
  </si>
  <si>
    <t>Providing and fixing / replacing white  vitreous  china  wash basin including making all  connections but excluding the  cost of fittings : Flat back wash basin of size 550x400mm.</t>
  </si>
  <si>
    <t>Providing and fixing P.V.C. waste pipe for sink or wash basin including P.V.C.waste fittings complete.</t>
  </si>
  <si>
    <t>semi rigid pipe  32 mm dia</t>
  </si>
  <si>
    <t>semi rigid pipe  40 mm dia</t>
  </si>
  <si>
    <t>Providing  and  fixing 100mm Sand Cast Iron/C.P. grating for gully, floor or Nahni trap.</t>
  </si>
  <si>
    <t>Providing and fixing / replacing 600 X 450 mm bevelled / Plain edge mirror  of superior glass ( of approved quality) complete with 6mm thick hard board ground fixed to wooden cleats with C.P. brass screws and washers.</t>
  </si>
  <si>
    <t>Providing  and fixing soil, waste and vent pipes:   Sand cast iron S&amp;S pipe. As per IS 1729</t>
  </si>
  <si>
    <t>100mm dia</t>
  </si>
  <si>
    <t>75mm dia</t>
  </si>
  <si>
    <t>Providing and fixing plain bend of required degree 100mm Sand cast iron S&amp;S as per IS 1729</t>
  </si>
  <si>
    <t>Providing  and  fixing Cast iron trap of self  cleansing design  with  Sand  Cast  iron screwed  down  or  hinged grating  with  or without vent arm complete,  inclulding cost of cutting and making good the walls and floors: 100mm inlet and 75mm outlet Sand cast iron S&amp;S as per IS 1729</t>
  </si>
  <si>
    <t>Providing and fixing PTMT / CP Brass towel rail complete with brackets fixed to wooden cleats with CP brass screws with concealed fittings arrangement of approved quality &amp;  colour and make 600 mm long towel rail with total length of 645 mm, width 78mm  and effective height of 88mm, weighing not less than 190 grams</t>
  </si>
  <si>
    <t>Providing and foxing PTMT / CP Brass  liquid soap container 109mm, wide 125 mm high, and 112 mm distance from wall of standard shape with bracket of the same material with snap fittings of approved quality &amp;  colour Weighing not less than 105 gms</t>
  </si>
  <si>
    <t>Providing  and  fixing  G.I.  pipes complete  with  G.I. fittings  and clamps, including cutting and making  good the walls etc.  (internal work) :Exposed on wall</t>
  </si>
  <si>
    <t>15mm nominal bore.</t>
  </si>
  <si>
    <t>20mm nominal bore.</t>
  </si>
  <si>
    <t>25mm nominal bore</t>
  </si>
  <si>
    <t>32mm nominal bore</t>
  </si>
  <si>
    <t>40mmnominal bore</t>
  </si>
  <si>
    <t>50 mm dia nominal bore</t>
  </si>
  <si>
    <t>Providing  and  fixing  G.I.  pipes complete  with  G.I. fittings   including   trenching   and  refilling   etc. (external work).</t>
  </si>
  <si>
    <t>20mm  nominal bore</t>
  </si>
  <si>
    <t>25mm  nominal bore</t>
  </si>
  <si>
    <t>32mm  nominal bore</t>
  </si>
  <si>
    <t>40mm  nominal bore</t>
  </si>
  <si>
    <t>50mm  nominal bore</t>
  </si>
  <si>
    <t>Making connection of G.I. distribution branch with G.I. main of following sizes by providing and fixing tee including cutting and threading the pipe etc. complete. 25  to 40 mm nominal bore.</t>
  </si>
  <si>
    <t>Providing and fixing brass bib cock of approved quality : 15mm nominal bore.</t>
  </si>
  <si>
    <t>Providing and fixing brass stop cock of approved quality :</t>
  </si>
  <si>
    <t>Providing  and  fixing  ball valve (Brass)  of  approved quality complete : High  or  low  pressure with plastic floats 15mm nominal bore</t>
  </si>
  <si>
    <t>Providing  and  fixing unplasticised P.V.C.   connection pipe with brass unions : 45 Cm length - 15 mm nominal bore</t>
  </si>
  <si>
    <t>Providing  and fixing C.P.  Brass shower rose with 15 or 20mm inlet: 100mm diameter.</t>
  </si>
  <si>
    <t>Boring with 100 mm diameter  casting  pipe for hand pump /tube well in all soils except ordanary hard rock requiring blasting including removing the casing pipe after the hand pipe/tube well is lowered and tested Upto 6 metres depth.</t>
  </si>
  <si>
    <t>Providing and fixing C.P.Brass bib cock / Stop Cock / Angle Cock of approved quality 15 mm  nominal bore</t>
  </si>
  <si>
    <t>Cutting  holes  upto 30x30cm in walls  including  making good the same: With F.P.S. Bricks.</t>
  </si>
  <si>
    <t>Cutting holes upto 15cm x 15cm in R.C.C.floors and roofs for  passing  drain  pipe  etc.  and repairing the holes after insertion of drain pipe etc. with cement  concrete 1:2:4  (1  cement:2 coarse sand:4 graded stone aggregate 20mm nominal size) including finishing complete so as  to make it leak proof.</t>
  </si>
  <si>
    <t>Making chase upto 75 X 75 mm in walls including making good after housing pipes ete.</t>
  </si>
  <si>
    <t>Providing, laying &amp; jointing glazed stoneware pipe grade  'A'  with stiff mixture of cement mortar in  the proportion  of  1:1(1  cement:1   fine  sand)  including testing of joints etc.  complete: 100 mm dia</t>
  </si>
  <si>
    <t>Providing  and laying cement concrete 1:5:10(1  cement:5 fine  sand:10  graded  stone   aggregate  40mm   nominal size)alround  S.W.pipes  including bed concrete  as  per standard desing: 100mm diameter S.W.pipe.</t>
  </si>
  <si>
    <t>Constructing brick masonry manhole with 75 class designation bricks incement mortar 1:4 (1 cement:4 coarse sand) R.C.C. top slab with 1:2:4mix (1 cement:2 coarse sand:4 graded stone aggregate 20 mm nominal size), foundation concrete 1:4:8 mix (1 cement:4 coarse sand:8 graded stone aggregate 40 mm nominal size) inside plastering 12mm thick with cement mortar 1:3 (1 cement:3 coarse sand):Finished with floating coatof neat cement and making channels in cement concrete 1:2:4 (1cement:2 coarse sand:4graded stone aggregate 20 mm nominal size) finished with a floating coat of neat cement complete as per standard design: Inside size 90x80 cm and 45 cm deep including C.I. cover with frame(Light duty) 455x610 mm internal dimensions total weight of cover andframe to be not less than 38 kg (weightof cover 23 kg and weight of frame 15 kg). With F.P.S. bricks.</t>
  </si>
  <si>
    <t>Providing &amp; fixing square mouth S.W. gully trap grade Acomplete withC.I. Grating brick masonry chamber with water tight CI cover with frameof 300X300 mm (inside)size the weight of cover to be not less than 4.50kg and frame to be not less than 2.70 kg as per standard design 100X100 mm size P Type with FPS bricks of class desig 75</t>
  </si>
  <si>
    <t>Providing and fixing anodised aluminium work for  doors, windows, ventilators and partitions with extruded  built up  standrad  tublar and other sections of approved make confirming  to  IS:733 and IS:1285,anodised transparents or  dyed  to required shade according to IS:1868.(Minium anodic coating of grade AC 15) fixed with rawl plugs and screws  or  with  fixing  clips,or  with  expansion hold fastners  including  necessary  filling  up  of  gaps at junctions  at  top,bottom  and  sides  with required PVC /neoprene felt etc. Aluminium sections shall be  smooth, rust  free,  straight  mitred  and  jointed mechanically wherever  required  including cleat angle,Aluminium snap beading for glazing/panelling C.P. brass/stainless steel screws  all complete  as per Architectural drawings and the  directions  of  Engineer-  in-  charge.(Glazing and panelling to be paid for separately)</t>
  </si>
  <si>
    <t>For fixed portion.</t>
  </si>
  <si>
    <t>For shutters of doors, windows and ventilators including providing and fixing hinges/pivots and making  provision for  fixing  of fittings wherever required including the cost of PVC/neoprene gasket required</t>
  </si>
  <si>
    <t>Providing  and  fixing glazing in aluminium door,window, ventilator    shutters    and   partitions   etc.   with PVC/neoprene gasket etc. complete as per the  structural drawings  and  the direction of Engineer-in-charge.(cost of aluminium snap beading shall be paid in basic  item.)</t>
  </si>
  <si>
    <t xml:space="preserve"> With float glass panes 4 mm thickness</t>
  </si>
  <si>
    <t xml:space="preserve">With  float glass  panes  of  5.50mm thikness </t>
  </si>
  <si>
    <t>Providing  and  fixing  double  action  hydraulic  floor spring of approved brand and manufacture IS : 6315 marked, Hardwyn make (Model 3000) or equivalent for doors including cost of cutting floors a required, embedding in floors and coverplates with brass pivot and single piece M.S. Sheet outer box with slide plate etc. complete as per the direction ofEngineer-in-charge. With Stainless Steel cover plate</t>
  </si>
  <si>
    <t>Providing and fixing curtain rods of 1.25 mm thick chromium plated brass plate,  with two chromium plated brass brackets fixed with c.P. brass screws and wooden plugs etc. wherever necessary complete : 12 mm dia</t>
  </si>
  <si>
    <t xml:space="preserve">Providing and fixing kitchen sink with CI brackets, CP brass chain with rubber plug 40 mm CP brass waste complete including painting the fittings &amp; brackets, cutting &amp; making good the walls wherever required. White glazed fire clay kitchen sink size 600x400x250 mm </t>
  </si>
  <si>
    <t>Providing and fixing double  scafolding system (cup lock type) on the exterior side, upto 7 storey height made with 40 mm dia MS tube  1.5 m centre to centre horizentalo and vertical tubes joining with cup &amp; lock system with MS tube, MS tubes challies, MS clamps &amp; MS staircase system in the scafolding for working platform etc. and maintaining it in a servicieable conditions for the required duration as approved and removing it thereafter.  The scafolding system shall be stiffened with bracings runners, connection with the building etc.  Wherever required for inspection of work at required location with essential safety features for the  workmen etc. complete as per direction and approval of Engineer -In-Charge.  The lavational area of the scafolding shall be measured for payment purposes. The payment will be made once irrespective of the duration of scafolding. Notre :-  This item to be used for maintenance work judicially, necessary deductions for scafolding in the exisiting item to be done</t>
  </si>
  <si>
    <t>Filling  available  excavated earth (excluding  rock)  in trenches,  plinth, sides of foundation etc.  in layers not exceeding  20 cms in depth:  consolidating each deposited layer by ramming and watering lead upto 50 m and  lift upto 1.50 metres.</t>
  </si>
  <si>
    <t xml:space="preserve">Supplying Chemical emulsion in sealed containers including delivery at site Chlorpyriphos / Lindane emulsifiable concentrate of 20% </t>
  </si>
  <si>
    <t xml:space="preserve">Provding &amp; fixing  600x120x5 mm glass shelf  with edges round of supported on anodised aluminium angle frame with C.P. brass brackets and guard rail complete fixed with 40 mm long screws, rawl plugs etc. complete. </t>
  </si>
  <si>
    <t>Providing &amp; fixing of toilet paper holder  : CP Brass</t>
  </si>
  <si>
    <t>Providing and fixing Salem Stainless steel A ISI 304 (18 / 8) kitchen sink as per I.s. 13983 with C.I. Brackets and stainless steel plug40mm including painting of fittings and brackets, cutting and makinggood the walls wherever required: Kitchen sink without drain board 610 x 460 mm bowl depth 200 mm</t>
  </si>
  <si>
    <t>Providing and fixing controlled flush, low level cistern made of vitreous china with all fittings complete.</t>
  </si>
  <si>
    <t>Tile brick masonry with common burnt clay F.P.S. (non modular) tile bricks of class designation 10 in superstructure above plinth level up to floor V level in cement mortar 1 : 6 ( 1 cement : 6 coarse sand).</t>
  </si>
  <si>
    <t>Providing and fixing false ceiling with 12 mm thick plain/semi perporated or with design ceiling tiles of BWP type phenol formaldehyde synthetic resin bonded pressed particle board conforming to IS :3087 finished with a coat of aluminium primer on both sides &amp; edges and two coats of synthetic enamel paint of approved quality on exposed face fixed to existing grid.  (Aluminium frame work shall be paid separately, if required)</t>
  </si>
  <si>
    <t>Providing and fixing washing hand spray jet of approved quality to European type WC including making all connection to existing water supply system.</t>
  </si>
  <si>
    <t>Providing and fixing decorative high pressure laminated sheet of plain / wood grain in gloss / matt / suede finish with high density protective surface layer and reverse side of adhesive bonding quality conforming to IS : 2046 type S, including cost of adhesive of approved quality 1.00 MM thick</t>
  </si>
  <si>
    <t>Providing and fixing 22 SWG ( 0.7 mm ) thick Aluminium sheet to doors including cutting and fixing with suitable nails/screws complete. ( The area of Aluminium sheet actually  fixed in  position  will  be measured for payment).</t>
  </si>
  <si>
    <t>Providing and fixing plywood, one side Decorative veneer conforming to IS: 1328 (type - 1), for plain lining / cladding with necessary screws, including priming coat on unexposed surface with:</t>
  </si>
  <si>
    <t>Decorative Veneer facings of approved manufacture, 4 mm thick</t>
  </si>
  <si>
    <t>Decorative Veneer facings of approved manufacture, 6 mm thick</t>
  </si>
  <si>
    <t>Providing and fixing with 18 mm thick marble stone, as per sample approved by Engineer-in-charge, over 20 mm (average) thick base cement mortar 1 : 4 ( 1 Cement : 4 Coarse sand) laid and jointed grey cement slurry including rubbing and polishing complete with Raj Nagar Plain marble</t>
  </si>
  <si>
    <t>Providing and fixing white vitreous china flat back or wall corner type lipped front basin of 430 x 260 x 350 mm or 340 x 410 x 265 mm sizes respectively</t>
  </si>
  <si>
    <t>flush pointing with cement mortar 1 : 3 ( 1 cement : 3 fine sand) maxed with 2% of integral water proofing compound by weight of cement for flat tile bricks on top of mud phaska with FPS brick tiles</t>
  </si>
  <si>
    <t xml:space="preserve">Hacking R.C.C./P.C.C. surface for roughening to get a good bond including disposal of rubbish (Any where in NFL Complex ) </t>
  </si>
  <si>
    <t>Chipping of plain cement concrete or R.C.C. upto 25 mm depth on floors, walls, roofs, columns pillars for exposing reinforcement or for roughening the area at all heights and depths.</t>
  </si>
  <si>
    <t>Making pockets in R.C.C. or P.C.C. upto 200 mm depth/with size of pockets upto 150x150 mm at vertical/Horizental surfaces at all heights &amp; depths complete including making good  wherever required.</t>
  </si>
  <si>
    <t>Making pockets in bricks work in cement mortar upto200 mm depth with size of pocket upto 200x200 mm at vertical/Horizental surface at all heights &amp; depth complete including making good wherever required.</t>
  </si>
  <si>
    <t>Cutting bitumenous/water bound road including disposal of surplus material  any wherever within NFL complex but wihtout making good the same.</t>
  </si>
  <si>
    <t xml:space="preserve">Grinding the existing Marble stones / Mosaic floors,  skirting,  dados , platform , or any other area  manually or by machines including finishing, polishing complete ( Thegrinding stone, machine,  polish &amp; detergents  will be arranged by the contractor at his cost Ordinary finish </t>
  </si>
  <si>
    <t>Making good the pockets in RCC/PCC or Brick workwith Cement concrete 1:2:4(1Cement:2C.Sand:4Graded Stone aggregate)</t>
  </si>
  <si>
    <t>Removing and refixing of RCC covers slabs from/ ondrains / pipes trenches/ cables as the case may be in theplant or outside plant area in following sizes irrespective of the thickness/width of the slab</t>
  </si>
  <si>
    <t>Span of slab  upto 500 mm</t>
  </si>
  <si>
    <t>Span of slab from 501 to 1000 mm</t>
  </si>
  <si>
    <t xml:space="preserve">Span of slab above 1000 mm </t>
  </si>
  <si>
    <t>Erection / fixing in position to the true line and level the Safety sign boards ( Only erction charges of boards)</t>
  </si>
  <si>
    <t>Erection of  Air Cooler / Air Conditioner  in window of quarters/offices including dismantalling of window shutters, cutting of grills making holes in walls, grouting of supports after fixing wooden battens / steel frame wherever required, erecting the cooler / A.C in position closing the opening with plywood and screws ,making good the surface to its original condition/ shape,complete (wooden batten / steel frames and ply wood will be supplied free of cost by NFL /  occupants of quarter respectively)</t>
  </si>
  <si>
    <t>Ground Floor</t>
  </si>
  <si>
    <t>First floor</t>
  </si>
  <si>
    <t>Only erection of Cooler / AC to the already installed supports including removal of window shutter, cutting of grills wherever required   OR dismantalling /  unloading of cooler / A.C from its erected position and re-fixingof plywood/window shutters / panes as the case may be.</t>
  </si>
  <si>
    <t>Errection of geysers  / Exhaust  fans of all sizes including making holes in walls grouting of  bolts wherever required andre connecting of water supply system</t>
  </si>
  <si>
    <t>Lowering of geysers  / Exhaust  fans of all sizes including disconnecting of water supply system.</t>
  </si>
  <si>
    <t xml:space="preserve">Fixing / replacing of Perforated ceiling tiles/boards to the ceiling / walls of rooms of size 610X610X12 or 20 mm thick tiles ( Tiles shall be supplied free by NFL ) </t>
  </si>
  <si>
    <t>Repair of cracked AC sheets in patches (area of single patch not exceeding0.50 Sq.M ) by fixing AC Sheet pieces by providing and applying sealing compound whatever required  at all heights etc complete</t>
  </si>
  <si>
    <t>Fixing / Replalcing of  AC/CGI /FRP/ / Aluminium / Translucent plain, or  corrugated sheets &amp;fittings for all heights etc  including  providing and and fixing nuts , bolts, GI , J or L hooks,bitumen washers , GI washers etc. complete. ( Sheets &amp; fittings shall besupplied free of cost by NFL.supplied it's  Stores but carriage of the same shall be done by contractor at his cost))</t>
  </si>
  <si>
    <t>DELETED</t>
  </si>
  <si>
    <t xml:space="preserve">Providing &amp; fixing G. I. barbed wire fencing at missing locations / replacing the old damaged barbed wire to its entire elevation area with RCC / structural steel fencing poles At ground level or at top of boundary wall or at any other locations including dismantling of old barbed wire, wherever required complete. </t>
  </si>
  <si>
    <t>Fixing of high/low level flushing cistern after removing the old one (Material free issue by NFL)</t>
  </si>
  <si>
    <t xml:space="preserve">Providing &amp; fixing / replacing 5 litre C.I. automatic flush cistern with fittings. </t>
  </si>
  <si>
    <t>Providing &amp; Fixing / replacing C.P. Brass waste for kitchen sink  / wash . basins etc.  :</t>
  </si>
  <si>
    <t>For  Sinks    50 mm dia</t>
  </si>
  <si>
    <t xml:space="preserve">For  Sinks   40 mm dia </t>
  </si>
  <si>
    <t>For  Wash basins   32 mm dia</t>
  </si>
  <si>
    <t>Providing and fixing / replacing  C.P. brass pillar cock 15 mm including removingold cock wherever required.</t>
  </si>
  <si>
    <t>Providing and fixing / Replacing  PVC  syphon with fittings of  approved quality for low level flushing cistern.</t>
  </si>
  <si>
    <t>Repair of Bib Cock / Stop Cock / Pillar Cock/ Ball cock/ Ball valve</t>
  </si>
  <si>
    <t xml:space="preserve">By adjustment or / and by providing washers </t>
  </si>
  <si>
    <t>By providing / replacing Brass face</t>
  </si>
  <si>
    <t>Fixing old / dismentalled GI Pipe lines in Internal / External water supply System including all necessary New GI Fittings. ( NFL shaall provide only old GI Pipes at it's stores)</t>
  </si>
  <si>
    <t>15 mm nominal bore</t>
  </si>
  <si>
    <t>20 mm nominal bore</t>
  </si>
  <si>
    <t>25 mm nominal bore</t>
  </si>
  <si>
    <t>Providing and Fixing / replacing GI Fittings such as Tee's, Bends, Sockets, Nipples, Union or any other GI fittings in the old / New water supply Lines</t>
  </si>
  <si>
    <t>32 / 40  mm nominal bore</t>
  </si>
  <si>
    <t>Providing and fixing / Replacing CI,   P or S Trap for WC seat of size 75-100  mm with necessary material including dismantalling the old damaged piece.</t>
  </si>
  <si>
    <t>Rectification of seepage from WC  /  floor traps includingdemolishing of floors, walls etc. and making good the same in original condition to make it leak proof .</t>
  </si>
  <si>
    <t>Providing and fixing  / Replacing the following fittings of CI high level / Chinaware Low level flushing cistern &amp; WC seat including cost of dismantling and repairing the floors walls wherever required etc.</t>
  </si>
  <si>
    <t xml:space="preserve"> Flush pipe with G.I. Pipe 32mm dia including brass coupling</t>
  </si>
  <si>
    <t xml:space="preserve"> G.I. Bend</t>
  </si>
  <si>
    <t xml:space="preserve"> Float Valve</t>
  </si>
  <si>
    <t xml:space="preserve"> Brass connecting rod of Float Valve</t>
  </si>
  <si>
    <t xml:space="preserve"> Brass Coupling / Union</t>
  </si>
  <si>
    <t>Providing &amp; Fixing PVC long Bend with Flushing Pipe 32mm dia heavy duty with brass coupling etc. complete</t>
  </si>
  <si>
    <t>Providing and fixing  / Replacing the following fittings of  PVC Low level flushing cistern PVC washer for Syphon</t>
  </si>
  <si>
    <t>Providing and Fixing / replacing washing jet to Europeon Type WC. Including making all connections / disconnections of water supply system</t>
  </si>
  <si>
    <t>Repairs / rectification / adjustment of high level  / low level flushing cistern / urinal cistern ,complete to avoid overflow and for smooth functioning.</t>
  </si>
  <si>
    <t>Fixing / replacing  of Kitchen Sink / wash basin including removal of the old sink / wash basin alongwith fittings, refixing the fittings, adjustment oflevel of brackets as per site requirements (excluding cost of sink / wash basin)</t>
  </si>
  <si>
    <t>Repairing/serviceing of rolling collapsibel/shutters of garrages (excluding the cost ofspare parts) including  dismentalling of shutters and fiittings whereverrequired, oiling greasing etc. removing dents, fixing inposition, the loosepart of the shutters and its accessories with nuts,bolts nails etc. completefor smooth functioning of the shutter (Paymentto be made for clearopening at the shutter).</t>
  </si>
  <si>
    <t xml:space="preserve">  Rolling shutter.</t>
  </si>
  <si>
    <t>Cleaning of sewer lines of any size of effluent sewer /  oil sewers / chemicals sewers for smooth functning of sewer lines including removing chockings and removing / refixing of CI  / MS or concrete covers, in the sewers with all labour and tools and cleaning of manholes:</t>
  </si>
  <si>
    <t xml:space="preserve">  Upto 1 M  depth</t>
  </si>
  <si>
    <t xml:space="preserve">  More than 1 M  Depth </t>
  </si>
  <si>
    <t>Cleaning /removing chocking of Manhole of any size / depth including taking out muck / debries for smooth flow of sewers</t>
  </si>
  <si>
    <t xml:space="preserve">Cleaning / sweeping of roofs /  tarraces / Roads or floors , from accummulation of Ash / dust / loose materials and or uprooting rank vegitaion / leaning algi etc. of the various Plant /Township Buildings/ Electrical Station including cleaning of outlet points of Rain Water Pipes,collecting the sweeped materials and bringing the same to the ground / upto 50 M lead  complete Roofs / tarraces / floors / roads surfaces </t>
  </si>
  <si>
    <t>Cleaning and removing chocking form gutters, rain waterpipes including removal of debries up to 50 Mtr lead,tightening the nuts and bolts and or providing new nuts and bolts after removing the old/ damaged nuts/ bolts to the supports of gutters and clamps of rain water pipes complete. (AC/SCI pipees and fittings if required, replacement will be supplied by NFL)</t>
  </si>
  <si>
    <t xml:space="preserve"> AC/GI or any make gutters of any size at any height</t>
  </si>
  <si>
    <t xml:space="preserve"> pipe from plinth level to the gutter level</t>
  </si>
  <si>
    <t xml:space="preserve">Removing chokage of  WC / Floor Trap / Gully Trap including removal and refixing of CI  / MS or concrete covers of Gully Traps </t>
  </si>
  <si>
    <t>Cleaning by removing  building rubbish,  or any other loose material from open surface drains in Plant and RWFP including disposal of debries, rubbish etc within a lead of 1 KM</t>
  </si>
  <si>
    <t xml:space="preserve">     Drains up to 500 mm  width</t>
  </si>
  <si>
    <t xml:space="preserve">     Drains more than from 500 mm width</t>
  </si>
  <si>
    <t>Making arrangement  to remove accumulation of water from the road berms either by making road cuts on road berms or  by some other normal arrangement as directed .</t>
  </si>
  <si>
    <t xml:space="preserve">Desilting by removing  muck / sl;ush / Earth in muddy /slushy and in foul condition from the running drains carrying plant effluents from Plantincluding taking outthe slush / muck from the drains  &amp; hume pipe or RCC slab culverts and transporting the muck within one Km lead  i.e.  any where within plant  area andcleaning the  site complete in all respects.  </t>
  </si>
  <si>
    <t xml:space="preserve">Repair /  fixing of damaged wire gauge of existing doors / windows by tightning , nailing, and fixing wooden beeding wherever required    </t>
  </si>
  <si>
    <t xml:space="preserve"> Doors</t>
  </si>
  <si>
    <t xml:space="preserve"> Windows</t>
  </si>
  <si>
    <t>Providing and fixing / replacing  approved quality hydraulic door closure to door  including removal of old one if any.</t>
  </si>
  <si>
    <t>Repair / adjusting the speed of of Hydralic door closers for smooth functioning</t>
  </si>
  <si>
    <t>Providing and  fixing / replacing bright finished or/and black enamelled MS helical door spring  /  coil spring with necessary nuts / bolts / nails / screws etc</t>
  </si>
  <si>
    <t xml:space="preserve">Providing and fixing wooden cleats of size 100mm x 75mm x 50mm to doors &amp; windows withapproved fittings including removal of old cleats wherever  necessary </t>
  </si>
  <si>
    <t>Fixing wood work in frames of partitions / Ceiling with available / dismantalled wooden pieces / sections with necessary nails including cutting the pieces to sizes as per site requirements complete (The overall area of partition / Ceiling shall be measured for payment)</t>
  </si>
  <si>
    <t>Fixing / refixing on the existing pegs / by providing new pegs(Gitties) / rowal plugs by drilling</t>
  </si>
  <si>
    <t xml:space="preserve">  Glass shelves</t>
  </si>
  <si>
    <t xml:space="preserve">  Glass of Glass shelf</t>
  </si>
  <si>
    <t xml:space="preserve">  Looking Mirror with existing AC Sheet / Ply Backing</t>
  </si>
  <si>
    <t xml:space="preserve">  Towel Rail / Ring / Soap Contaianer / Soap dish </t>
  </si>
  <si>
    <t>Pelmets / Curtain Rods / Hanger rod of CupBoard / Frames / Boards / or any other similar item</t>
  </si>
  <si>
    <t xml:space="preserve">  Adjusting Drawer of Cup Board for smooth operation</t>
  </si>
  <si>
    <t>Fixing Old glass panes in windows / ventilators by providing Putty / wooden beading wherever required. ( Old Dismentalled glass to be reused by cutting to required sizes)</t>
  </si>
  <si>
    <t>Providing and fixing / replacing wired glass 5 / 5.5 mm thick with necessary putty and glazing clips  including removal of old damaged glass panes at all heights. For all heights in plant area</t>
  </si>
  <si>
    <t>Removing grill from window / ventilators  including un screwing / cutting by Hexa blade.</t>
  </si>
  <si>
    <t>Fixing of Grills in wooden chokhats with screws / or in concrete / brick masonary (labout charges only)</t>
  </si>
  <si>
    <t xml:space="preserve">Fixing / replacing of safety lock / mortice lock to the door shutters with necessary nuts, bolts and screws . (Only lock shall be  issued  free by NFL). </t>
  </si>
  <si>
    <t>Providing &amp; Fixing / replacing levers / Handles of Mortise Locks with all necssary screws.</t>
  </si>
  <si>
    <t>Providing and fixing  good quality looking mirror  of any size fixed on a baseof 6 mm thick ply wood / plain AC sheet with 60 x 20 mm beading of teakwood as framed complete one, if required</t>
  </si>
  <si>
    <t xml:space="preserve">Preparation of door shutter from old / damaged / removed shutter by using the serviceable  wooden materials fittings of old shutters.  (panells of shutters  if required to be replaced shall be paid extra ) </t>
  </si>
  <si>
    <t>Preparation of window shutter from old / damaged /  removed  shutter by using the serviceable materials / fittings of old shutter.</t>
  </si>
  <si>
    <t>Replacement/fixing / refixing door/window shutter including removing old shutter and fittings , refixing of old fittings  to the new shutter, adjusting the shuttter by cutting, plaining / easing / oiling for smooth functioning complete.(double leaf shutter shall be considered as 1 unit only for measurementupto 3 sq. mtr.Area</t>
  </si>
  <si>
    <t>Repair in patches upto 300mm length to wooden doors chowkhats infixed position with old/new wooden section including jointing with fevicol /nails, refixing of shutters  adjusting the shutter by cutting, plaining / easing / oiling for smooth functioning complete wherever required and repair to ]floors etc.complete as per site requirement.</t>
  </si>
  <si>
    <t>Replacement / fixing door / window  wooden or Structural steel chowkhats including cutting masonary / hold fasts  and removing the existing damaged chowkhat alongwith shutter,fixing holdfasts  in cementconcrete 1:3:6 (1 cement:3 coarse sand:6 stone aggregate 20mm nominalsize) painting a coat of coal tar to sides of wooden chowkhats ,refixing theshutter(s) with old hinges and screws or by providing &amp; Fixing new hingesand screws adjusting he shuttter by cutting, plainig / easing / oiling for smooth functioning wherever reqiured ,  and making  good the damages to walls and floors,to match the existing surface complete.</t>
  </si>
  <si>
    <t>Easing / oiling of door / window / ventilator shutters for its smooth functioning by planing or rectification of hinges by providing new screws,  or setting right the sliding door bolt, tower bolts  handels  by providing new screws  etc.(Each Door or Window or ventilator opening / chowkhat shall be measured as 1 (One) unit irrespetive of the Nos.&amp; type  of shutters it contains)</t>
  </si>
  <si>
    <t>Providing &amp; Fixing 2mm thick rubber strip into doors upto75mm wide including fixing with 20mm Aluminium strip&amp; Nails Screws Complete</t>
  </si>
  <si>
    <t>Repair/maintenane of already installed Aluminium door shutters in control rooms or other places at all heightsincluding replacement of cap Washers of hinges, oil seals of floor door springs, greasingfixing of damaged/missing rubber lining,replacement of damaged/missing aluminium glazing strips, removal and installation of shutters if required for to put it in good working conditionvcomplete in all respects as per the direction of Engr-in-charge(Nothing extra shall be paidof the minor replacements. Each dorr frame irrespective of the Nos. of shutters it contains, shall be treated and measured as One unit)</t>
  </si>
  <si>
    <t xml:space="preserve"> Replacement of damaged floor door springs including(double action) of heavy duty ISI mark</t>
  </si>
  <si>
    <t>Removing peepal or other sapling of trees of 1.00 M height (minimum) from top of building roofs, walls and chhajjas including uprooting the tree,removing tiles/bricks andrefixing the same with cement mortar wherever required, to original condition complete</t>
  </si>
  <si>
    <t>Repairs to RCC chhajjas of all sizes and thickness including dismantling the damaged portionand redoing the same withcement concrete/cement mortar scaffolding, centering, shuttering and finishing complete ( Bottom Size of Chhaja to be measured for payment. Cement consumption shall be 0.10 Quintal per Sq.M )</t>
  </si>
  <si>
    <t>Providing &amp; fixing water proof ply on/around fan hoods of cooling/stipping towers or on any portion interior/exterior of the said structure  or anywhere in the plant  area / Township Area ,with necessary nails/scewsincluding fixing the ply wood in the shape as per site requirement (payment for actual ply wood area shall be made. SS Nails, Nuts &amp; Bolts if requred to be fixed shall be supplied free by NFL)</t>
  </si>
  <si>
    <t xml:space="preserve">   12mm thick marrine (water proof) ply</t>
  </si>
  <si>
    <t xml:space="preserve">      9 mm                   - do - </t>
  </si>
  <si>
    <t xml:space="preserve">    6  mm                    - do -</t>
  </si>
  <si>
    <t xml:space="preserve">    4mm                   - do -</t>
  </si>
  <si>
    <t xml:space="preserve">   4mm thick commercial ply                  </t>
  </si>
  <si>
    <t>Labour charges for fixing old available water proof ply /commerial ply on/around fan hoods ofcooling/stippingtowers or on any portion interior/exterior of the said structure or anywhere in the plant  / Township area with necessarynails/scews including fixing the ply wood in the shape as per site requirement(payment for actual ply wood area shall be made. SS Nails, Nuts &amp; Bolts if required to be fixed , shall be supplid free by NFL)</t>
  </si>
  <si>
    <t xml:space="preserve">   12mm / 9 mm thick </t>
  </si>
  <si>
    <t xml:space="preserve">  6mm / 4mm thick </t>
  </si>
  <si>
    <t>Annual Maintenance of Ash Ponds, Open lagoons and final Ponds : Desilting of existing pucca drains withins ash/final ponds,filling the rat/snake holes, removal of chowkage if any at the outlet pipes for isolation of any outlet pipe of indoor connectiondiversion of the flow of the ash water from ooutlet pipesin ash ponds wherever required including the Preventive maintenance of the bundhs for repairing the minorrain cuts, errosion due to heavy wavy action of the water oninner sides etc including excavating earth and depositing the earth in cuts (This excludes the major rain cuts) for all the ashponds, all carbon zones and open lagoons etc  by deploying minimum three No. labour per day in general shift ( from 8.00 AM to 5.00 PM) as per the directions of the Engr-in-charge</t>
  </si>
  <si>
    <t>White washing on road / foot path edging with lime upto 200mm height includingcleaning &amp; preparing the surface complete</t>
  </si>
  <si>
    <t>Jointing old bricks work in F.P.S. system with new brick work in cement mortar 1:4 (1 cement: 4 coarse sand ) in  metric system.</t>
  </si>
  <si>
    <t xml:space="preserve">Supply of empty cement HDPE/plastic bags duly filled inwith earth/ash and stitched at top including placing in partscomplete (Qty. of earth filled to be paid separately underrespective item) </t>
  </si>
  <si>
    <t>Extra charges for doing all types of concrete/brick workin coal / urea conveyergalleries and in LSHS(Oily surface), Final Effluent Ponds / Pump House areas,  on or within ash ponds, open lagoons or  any other unapproachabale area where head lead is more than 50 mtrs. including making properapproach by cleaning / preparation of surface etc. complete.</t>
  </si>
  <si>
    <t>Repair of inside pipes / floors of side stream filters of Cooling Towers by dismentling of grouted pipes by chipping/ dismentalling of concrete, removing the damaged pipes,refixing the new pipes, layiing of cement conctere 1 : 1.5 : 3 around pipes and floor as per site requirements complete. (New pipes shall be supplied by NFL at its stores.  Cementconctre 1 : 1.5 : 3 shall be measured separately in Cub.M andpaid separately under respepctive chapter of the SOQ)</t>
  </si>
  <si>
    <t>Making banni with approximate size of  50mm X 50 mmSquare or 50 mm halfround with cement concrete 1 : 2 : 4 ( 1Cement : 2Coarsesand : 4 stone aggreaagare 10 mm size)</t>
  </si>
  <si>
    <t>Dismentalling of existing damaged angle Iron nozing of old drains by cutting PCC / RCC and refixing the new angle nozing to the true line and levels for supprting the drain covers by chipping the concrete for making recess for grouting with concrete and grouting the angle iron and the lugs with cement concrete including necessary shuttering / supports complete. (Concrete for grouting shall be paid seperatly under respective item of Schedule of quantities)</t>
  </si>
  <si>
    <t>Tightning the loose nuts and bolts / washers of the complete cell of Cooling Towers from bottom to top and end to end  and nailing the areas with SS Nails wherever required, replacing the missing / damaged nuts, bolts, wooden members with new ones as per site requirement complete in all respects as defined in scope of work in tender document under para 7.</t>
  </si>
  <si>
    <t>Repair of top deck, water distribution Basin, waterdistribution valveplatform, internal cell partitions of CoolingTower Cells, vertical portion between the hot waterdistribution platform and top deck I.e. Fan Deck SideCasing,steps &amp; landings of staircase, repair of inspection doors,walk ways within the cells, by removing the old damagedplanks, ply wood, wooden supports of the plateforms, / deck /partitions / landings and steps of staircases,spiral target nozels (PVC) and their fittings and fixing the newwooden planks,  Plywood, wooden supports, withnecessary SS bolts &amp; nuts / washers, nails, fixing the oldremoved Nozzles / new Nozzles wherever required completein all respects to restore the same in original condition asas per site requirements complete. (Wooden parts, SS bolts and Nuts, SS Nails, washers, PVCNozzles required for this job shall be supplied free by NFL atits stores.  Waterproof ply wood required to be replacedshall be paid for separately under respectiver item of SOQ  ).</t>
  </si>
  <si>
    <t xml:space="preserve">Repair / rectification of wooden railing of stair casefrom gound level to top deck,  ladders of the CoolingTowers from top deck to water distribution platform,  byreplacing the damaged wooden parts  / SS nuts, bolts &amp; nailswith new wooden parts / SS Nuts, Bolts, Nails complete asper site requirements complete.(Wooden parts, SS bolts and Nuts, SS Nails, washers, required for this job shall be supplied free by NFL at its stores ). </t>
  </si>
  <si>
    <t>Repair of ACC sheet side cladding of Cooling Towers,ACC louvers, by removing the old damaged ACC  sheets,ACC Barge Boards,ACC louvers, wooden louvers supports,PVC moulded bars and replacing the same with  / existing AC sheets / louvers or with new ACCsheets, ACC Barge Board, wooden louvers supports,PVCmoulded bars  to stop saging of louvers and leakages fromthe side claddings including providing necessary scafoldingand removal of the same after completion of work as persite requirement complete.(Wooden parts, SS bolts and Nuts, SS Nails, washers, required for this job shall be supplied free by NFL atits stores. AC sheets / barge board if required to bereplaced shall be paid separately under respective item ofSOQ)</t>
  </si>
  <si>
    <t>Providing &amp; fixing acid / alkali resistant tiles( old AR tilesshall be supplied free by NFL at its stores) using acid oralkali resisting mortar bedding and joints consisting of  100parts by weight (PBW ) of Araldite GY - 250,   15 PBW of Hardner HY- 850, 45PBW of Hardner HY - 830  , &amp;  600 PBW of Quartz sand No. 10 mixed thoroughly and laid to truelevels and grades including  applying a coat of paintconsisting of above formulation ( without adding quartzsand ) complete.</t>
  </si>
  <si>
    <t>By arranging &amp; Providing the Araldite, Hardners,Quartz sand by the contractor at his cost</t>
  </si>
  <si>
    <t>Araldite Hardners &amp; quartz sand to be provided free by NFL at it's stores</t>
  </si>
  <si>
    <t xml:space="preserve">Labour chargres for applying  One coat of anti-corrosivepainting to concrete /plastered surfaces / structure steelsurfaces with epoxy paintconsisting of  100 parts by weight(PBW ) of Araldite GY-250, 15 PBW  of Hardner HY -  850,  45PBW of Hardner HY-830 , mixed thoroughly and applied tothe surfaces with brushes,complete ( Araldite &amp;  Hardnersshall be supplied  free by NFL at its stores ) </t>
  </si>
  <si>
    <t xml:space="preserve">Scouring of under ground drinking water main headers byopening of sluice / gate valves located at differentlocations, to allow flow of water in the open till clear waterstarts flowing and then closing the sluice / gate valve including removal and revising of CI / RCC covers. </t>
  </si>
  <si>
    <t>Providing &amp; fixing CP 15 mm Angle valve &amp; short neck bib cock.</t>
  </si>
  <si>
    <t>Providing and fixing CP Extension Nipple.</t>
  </si>
  <si>
    <t xml:space="preserve">Assisting in executing various un-measurable jobs for urgent and unforeseen plant requirements /  for making arrangements for organizing various functions / social activities :  </t>
  </si>
  <si>
    <t xml:space="preserve">  Skilled jobs </t>
  </si>
  <si>
    <t xml:space="preserve">  Un-skilled jobs </t>
  </si>
  <si>
    <t>Providing and fixing homogeneous Plyvinyle Chloride sheet / tile in flooring and skirtings in approved pattern on a smooth and damp proof base using rubber adhesives of approved quality aand manufacturer like Dunlop S-758 , Fevicol SR-998 or equivelent including rolling with light wooden rollers weighing about 5 Kg all complete in approved colour and shades : 2.0 mm thick</t>
  </si>
  <si>
    <t>Providing  / replcing asbestos cement 6 mm thick corrugeted sheets roofing &amp; fixing with G.I.J. or L hooks, bolts and nuts 8mm dia G.I. plain and bitumen washers complete excluding the cost purleins rafters and trusses: corrugated sheets upto60 degree pitch For all heights of roofs/conveyers etc in plant area</t>
  </si>
  <si>
    <t>Providing &amp; fixing ridges and hips in asbestos cement sheet roofing : close fitting adjustable ridges in pairs</t>
  </si>
  <si>
    <t>Providing &amp; fixing asbestos cement roofing accessories with galvanised iron J or L hooks, bolts and nuts and orG.I. Seam bolts and bitumen washers complete :</t>
  </si>
  <si>
    <t xml:space="preserve">  S-Type louvers</t>
  </si>
  <si>
    <t xml:space="preserve"> North light and ventilator curves</t>
  </si>
  <si>
    <t xml:space="preserve">Providing &amp; fixing plain AC sheet ceiling of approved quality with necessary nails etc. complete (frame work to be paid separately) 4 mm thick </t>
  </si>
  <si>
    <t>Providing and fixing white vitreous china water closet squatting pan(Indian type W.C. pan) with 100 mm sand cast Iron P or S trap, 10 litrelow level P.V.C. flushing cistern (of approved make) with fittings,C.I./M.S. brackets, 32 mm diameter flush pipe with fittings and clamps,overflow arragement with specials and mosquito proof coupling of approved muncipal design including painting of fittigs and brackets,cutting and making good the walls and floors wherever required:Long pan pattern W.C. pan of size 580 mm with flushPipe &amp; overflow arrangement.</t>
  </si>
  <si>
    <t>Brick work with F.P.S. bricks of class designation 75 in foundation and plinth in : cement mortar 1:6 (1 cement: 6 fine sand )</t>
  </si>
  <si>
    <t>Brick work with bricks of class designation 75 in superstructure above plinth level upto floor five level in cement mortar 1:6 (1 cement : 6 fine sand )</t>
  </si>
  <si>
    <t>Providing and fixing pressed steel door frames  manufactured from pre-fabricated corrosion Resistance Mild steel available in the market as "Japanese Sheet"  of 1.22mm thickness including hinges jambs, lock jambs, bead and if required angle threshold of mild steel angle ofsection 50 x 25mm, or base ties of 1.25mm pressed mild steel welded or rigidly fixed together by Mechanical means, adjustable lugs with split and tail to each jamb including steel butt hinges 2.5mm thick with mortar guards, lock strike-plate and shock absorbers as specified and applying a coat of approved steel primer and painted after pre-treatment of the surface as directed by Engineer - in - Charge.( Rate should include cost of replacement / fixing   orpressed steel chowkhats including cutting masonary / hold fasts  and removing the existing damaged chowkhat alongwith shutter,fixing holdfasts  in cement concrete 1:3:6 (1 cement:3 coarse sand:6 stone aggregate 20mm nominal size) ,refixing the shutter(s) by providing &amp; Fixing new  screws wherever reqiured , easing of door shutters and making  good the damages  to walls and floors,to match the existing surface complete.</t>
  </si>
  <si>
    <t xml:space="preserve">     For Single Shutter</t>
  </si>
  <si>
    <t xml:space="preserve">    For double shutter</t>
  </si>
  <si>
    <t xml:space="preserve">Supply of Mechanical excavator/JCB including diesel and operator, for urgent excavation jobs on hourly basis, as per site requirement and instructions of Engineer-In-Charge. </t>
  </si>
  <si>
    <t>Providing and fixing U-PVC floor trap 100x75mm, Ist class quality  (working pressure 4 kg/cmy), including providing &amp; fixing drain jali 100 mm dia, used brand Supereme, Phinolex .</t>
  </si>
  <si>
    <t>Providing and fixing U-PVC waste pipe 50mm dia meter Ist class quality  (working pressure 4 kg/cmy) used brand Supereme, Phinolex .</t>
  </si>
  <si>
    <t>Providing and fixing U-PVC  waste pipe 75 mm dia meter Ist class quality  (working pressure 4 kg/cmy) used brand Supereme, Phinolex .</t>
  </si>
  <si>
    <t>Providing and fixing U-PVC  soil waste pipe 75 mm dia meter Ist class quality (working pressure 4 kg/cmy) used brand Supereme, Phinolex .</t>
  </si>
  <si>
    <t>Providing and fixing U-PVC soil waste pipe 110  mm dia meter Ist class quality (working pressure 4 kg/cmy) used brand Supereme, Phinolex .</t>
  </si>
  <si>
    <t>Providing and fixing U-PVC bend 75 mm dia meter Ist class quality  (working pressure 4 kg/cmy) used brand Supereme, Phinolex .</t>
  </si>
  <si>
    <t>Providing and fixing U-PVC bend 110  mm dia meter Ist class quality  (working pressure 4 kg/cmy) used brand Supereme, Phinolex .</t>
  </si>
  <si>
    <t>Providing and fixing U-PVC socket  75  mm dia meter Ist class quality  (working pressure 4 kg/cmy) used brand Supereme, Phinolex .</t>
  </si>
  <si>
    <t>Providing and fixing U-PVC socket  110   mm dia meter Ist class quality  (working pressure 4 kg/cmy) used brand Supereme, Phinolex .</t>
  </si>
  <si>
    <t>Providing and fixing U-PVC  Tee equal 75x75x75 mm dia meter Ist class quality (working pressure 4 kg/cmy) used brand Supereme, Phinolex .</t>
  </si>
  <si>
    <t>Providing and fixing U-PVC  Tee equal 110x110x110  mm dia meter Ist class quality  (working pressure 4 kg/cmy) used brand Supereme, Phinolex .</t>
  </si>
  <si>
    <t>Providing and fixing 12 mm thick prelaminated particle board flat pressed three layer or graded wood particle board conforming to IS: 12823 Grade 1 Type II, in panelling fixed in aluminium doors, windows shutters and part ition frames with CP brass/stainless steel scfrews etc. complete as per architectural drawings and directions of engineer-in-charge. Pre-laminated particle board with decorative lamination on both sides.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</si>
  <si>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 35 mm thick including ISI marked Stainless Steel butt hinges with necessary screws</t>
  </si>
  <si>
    <t>Providing and fixing 24 mm thick factory made PVC door shutters made of styles and rails of a uPVC hollow section of size 59x24 mm and wall thickness 2 mm (± 0.2 mm) with inbuilt edging on both sides. The styles and rails mitred and joint at the corners by means of M.S. galvanised/plastic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 to existing door frames.</t>
  </si>
  <si>
    <t>Providing and fixing precoated galvanised iron profile sheets (size, shape and pitch of corrugation as approved by Engineer-in-charge) 0.45 mm (+ 0.05 %) total coated thickness with zinc aluminium coating 150 grams per sqm  in 550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 self tapping screws of size (5.5x 55 mm) with EPDM seal, complete upto any pitch in horizontal/ vertical or curved surfaces, excluding the cost of purlins, rafters and trusses and including cutting to size and shape wherever required.  (Manufactured by: Tata steel, Jindal Steel works, Kamdhanu)</t>
  </si>
  <si>
    <t>Providing and fixing white vitreous china flat back half stall urinal of size 580x380x350 mm with waste fittings as per IS 2556 &amp; spreaders as per directions of EIC</t>
  </si>
  <si>
    <t>Providing and fixing 3 mm thick translucent white acrylic plastic sheet in window or other places of required size with necessary putty / nut bolts complete as per direction of EIC.</t>
  </si>
  <si>
    <t>Cu.M</t>
  </si>
  <si>
    <t>Sq.M</t>
  </si>
  <si>
    <t>METRE</t>
  </si>
  <si>
    <t>METRE DEPTH</t>
  </si>
  <si>
    <t xml:space="preserve"> Sq.M</t>
  </si>
  <si>
    <t>EACH</t>
  </si>
  <si>
    <t>Cu.M.</t>
  </si>
  <si>
    <t>Kg.</t>
  </si>
  <si>
    <t>Metre</t>
  </si>
  <si>
    <t>Sq.M.</t>
  </si>
  <si>
    <t>Each</t>
  </si>
  <si>
    <t>Kg</t>
  </si>
  <si>
    <t>METER</t>
  </si>
  <si>
    <t>KG</t>
  </si>
  <si>
    <t>mtr</t>
  </si>
  <si>
    <t xml:space="preserve">No. </t>
  </si>
  <si>
    <t>Litre</t>
  </si>
  <si>
    <t xml:space="preserve">Sq.M </t>
  </si>
  <si>
    <t xml:space="preserve">Each </t>
  </si>
  <si>
    <t>Meter</t>
  </si>
  <si>
    <t xml:space="preserve">Metre </t>
  </si>
  <si>
    <t xml:space="preserve">Per month </t>
  </si>
  <si>
    <t>Each Cell</t>
  </si>
  <si>
    <t>Each Valve</t>
  </si>
  <si>
    <t>Sq..m</t>
  </si>
  <si>
    <t xml:space="preserve">    Sq. M</t>
  </si>
  <si>
    <t>CU.M.</t>
  </si>
  <si>
    <t xml:space="preserve"> Each</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</si>
  <si>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</si>
  <si>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</si>
  <si>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</si>
  <si>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</si>
  <si>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</si>
  <si>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</si>
  <si>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</si>
  <si>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</si>
  <si>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</si>
  <si>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</si>
  <si>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</si>
  <si>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</si>
  <si>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</si>
  <si>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</si>
  <si>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</si>
  <si>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</si>
  <si>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</si>
  <si>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</si>
  <si>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</si>
  <si>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</si>
  <si>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</si>
  <si>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</si>
  <si>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</si>
  <si>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</si>
  <si>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</si>
  <si>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</si>
  <si>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</si>
  <si>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</si>
  <si>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</si>
  <si>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</si>
  <si>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</si>
  <si>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</si>
  <si>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</si>
  <si>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</si>
  <si>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</si>
  <si>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</si>
  <si>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</si>
  <si>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</si>
  <si>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</si>
  <si>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</si>
  <si>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</si>
  <si>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</si>
  <si>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</si>
  <si>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</si>
  <si>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</si>
  <si>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</si>
  <si>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</si>
  <si>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</si>
  <si>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</si>
  <si>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</si>
  <si>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</si>
  <si>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</si>
  <si>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</si>
  <si>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</si>
  <si>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</si>
  <si>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</si>
  <si>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</si>
  <si>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</si>
  <si>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</si>
  <si>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</si>
  <si>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</si>
  <si>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</si>
  <si>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</si>
  <si>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</si>
  <si>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</si>
  <si>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</si>
  <si>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</si>
  <si>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</si>
  <si>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</si>
  <si>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</si>
  <si>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</si>
  <si>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</si>
  <si>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</si>
  <si>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</si>
  <si>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</si>
  <si>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</si>
  <si>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</si>
  <si>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</si>
  <si>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</si>
  <si>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</si>
  <si>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</si>
  <si>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</si>
  <si>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</si>
  <si>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</si>
  <si>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</si>
  <si>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</si>
  <si>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</si>
  <si>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</si>
  <si>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</si>
  <si>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</si>
  <si>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</si>
  <si>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</si>
  <si>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</si>
  <si>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</si>
  <si>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</si>
  <si>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</si>
  <si>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</si>
  <si>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</si>
  <si>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</si>
  <si>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</si>
  <si>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</si>
  <si>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</si>
  <si>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</si>
  <si>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</si>
  <si>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</si>
  <si>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</si>
  <si>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</si>
  <si>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</si>
  <si>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</si>
  <si>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</si>
  <si>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</si>
  <si>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</si>
  <si>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</si>
  <si>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</si>
  <si>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</si>
  <si>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</si>
  <si>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</si>
  <si>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</si>
  <si>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</si>
  <si>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</si>
  <si>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</si>
  <si>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</si>
  <si>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</si>
  <si>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</si>
  <si>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</si>
  <si>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</si>
  <si>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</si>
  <si>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</si>
  <si>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</si>
  <si>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</si>
  <si>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</si>
  <si>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</si>
  <si>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</si>
  <si>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</si>
  <si>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</si>
  <si>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</si>
  <si>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</si>
  <si>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</si>
  <si>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</si>
  <si>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</si>
  <si>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</si>
  <si>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</si>
  <si>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</si>
  <si>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</si>
  <si>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</si>
  <si>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</si>
  <si>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</si>
  <si>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</si>
  <si>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</si>
  <si>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</si>
  <si>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</si>
  <si>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</si>
  <si>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</si>
  <si>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</si>
  <si>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</si>
  <si>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</si>
  <si>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</si>
  <si>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</si>
  <si>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</si>
  <si>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</si>
  <si>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</si>
  <si>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</si>
  <si>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</si>
  <si>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</si>
  <si>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</si>
  <si>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</si>
  <si>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</si>
  <si>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</si>
  <si>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</si>
  <si>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</si>
  <si>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</si>
  <si>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</si>
  <si>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</si>
  <si>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</si>
  <si>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</si>
  <si>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</si>
  <si>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</si>
  <si>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</si>
  <si>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</si>
  <si>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</si>
  <si>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</si>
  <si>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</si>
  <si>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</si>
  <si>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</si>
  <si>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</si>
  <si>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</si>
  <si>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</si>
  <si>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</si>
  <si>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</si>
  <si>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</si>
  <si>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</si>
  <si>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</si>
  <si>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</si>
  <si>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</si>
  <si>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</si>
  <si>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</si>
  <si>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</si>
  <si>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</si>
  <si>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</si>
  <si>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</si>
  <si>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</si>
  <si>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</si>
  <si>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</si>
  <si>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</si>
  <si>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item228</t>
  </si>
  <si>
    <t>item229</t>
  </si>
  <si>
    <t>item230</t>
  </si>
  <si>
    <t>item231</t>
  </si>
  <si>
    <t>item232</t>
  </si>
  <si>
    <t>item233</t>
  </si>
  <si>
    <t>item234</t>
  </si>
  <si>
    <t>item235</t>
  </si>
  <si>
    <t>item236</t>
  </si>
  <si>
    <t>item237</t>
  </si>
  <si>
    <t>item238</t>
  </si>
  <si>
    <t>item239</t>
  </si>
  <si>
    <t>item240</t>
  </si>
  <si>
    <t>item241</t>
  </si>
  <si>
    <t>item243</t>
  </si>
  <si>
    <t>item244</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</si>
  <si>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</si>
  <si>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</si>
  <si>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</si>
  <si>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</si>
  <si>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</si>
  <si>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</si>
  <si>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</si>
  <si>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</si>
  <si>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</si>
  <si>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</si>
  <si>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</si>
  <si>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</si>
  <si>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</si>
  <si>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</si>
  <si>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</si>
  <si>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</si>
  <si>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</si>
  <si>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</si>
  <si>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</si>
  <si>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</si>
  <si>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</si>
  <si>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</si>
  <si>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</si>
  <si>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</si>
  <si>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</si>
  <si>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</si>
  <si>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</si>
  <si>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</si>
  <si>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</si>
  <si>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</si>
  <si>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</si>
  <si>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</si>
  <si>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</si>
  <si>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</si>
  <si>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</si>
  <si>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</si>
  <si>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</si>
  <si>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</si>
  <si>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</si>
  <si>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</si>
  <si>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</si>
  <si>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</si>
  <si>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</si>
  <si>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</si>
  <si>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</si>
  <si>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</si>
  <si>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</si>
  <si>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</si>
  <si>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</si>
  <si>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</si>
  <si>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</si>
  <si>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</si>
  <si>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</si>
  <si>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</si>
  <si>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</si>
  <si>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</si>
  <si>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</si>
  <si>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</si>
  <si>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</si>
  <si>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</si>
  <si>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</si>
  <si>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item308</t>
  </si>
  <si>
    <t>item309</t>
  </si>
  <si>
    <t>item310</t>
  </si>
  <si>
    <t>item311</t>
  </si>
  <si>
    <t>item312</t>
  </si>
  <si>
    <t>item313</t>
  </si>
  <si>
    <t>item314</t>
  </si>
  <si>
    <t>item315</t>
  </si>
  <si>
    <t>item316</t>
  </si>
  <si>
    <t>item318</t>
  </si>
  <si>
    <t>item319</t>
  </si>
  <si>
    <t>item320</t>
  </si>
  <si>
    <t>item321</t>
  </si>
  <si>
    <t>item322</t>
  </si>
  <si>
    <t>item323</t>
  </si>
  <si>
    <t>item324</t>
  </si>
  <si>
    <t>item325</t>
  </si>
  <si>
    <t>item326</t>
  </si>
  <si>
    <t>item327</t>
  </si>
  <si>
    <t>item328</t>
  </si>
  <si>
    <t>item330</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</si>
  <si>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</si>
  <si>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</si>
  <si>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</si>
  <si>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</si>
  <si>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</si>
  <si>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</si>
  <si>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</si>
  <si>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</si>
  <si>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</si>
  <si>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</si>
  <si>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</si>
  <si>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</si>
  <si>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</si>
  <si>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</si>
  <si>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</si>
  <si>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</si>
  <si>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</si>
  <si>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item350</t>
  </si>
  <si>
    <t>item351</t>
  </si>
  <si>
    <t>item352</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</si>
  <si>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</si>
  <si>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</si>
  <si>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</si>
  <si>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</si>
  <si>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</si>
  <si>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</si>
  <si>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</si>
  <si>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</si>
  <si>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</si>
  <si>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</si>
  <si>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</si>
  <si>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</si>
  <si>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</si>
  <si>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</si>
  <si>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</si>
  <si>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</si>
  <si>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</si>
  <si>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</si>
  <si>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</si>
  <si>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</si>
  <si>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Name of Work: &lt;ANNUAL RATE CONTRACT FOR MISCELLANEOUS CIVIL JOBS IN PLANT AREAS  &gt;</t>
  </si>
  <si>
    <t xml:space="preserve"> Providing and Replacement of fly proof galvanished M.S. wire gauge to doors. Windows etc. (Wire gauge designation 85G with wire dia 0.56mm). With old / by providing new wooden beeding</t>
  </si>
  <si>
    <t>sl no</t>
  </si>
  <si>
    <t>Tender Inviting Authority: &lt;Chief  Manager (Civil), NFL (Bathinda)&gt;</t>
  </si>
  <si>
    <t>delted</t>
  </si>
  <si>
    <t>Per day</t>
  </si>
  <si>
    <t xml:space="preserve">Brick work (with old/dismantaled bricks) in superstructure above plinth level upto floor five level in cement mortar 1:6(1 cement:6 fine sand) </t>
  </si>
  <si>
    <t xml:space="preserve">Brick work (with old/dismantled brick) in F&amp;P with cement mortar 1:6 (1 cement: 6 fine sand)    </t>
  </si>
  <si>
    <t xml:space="preserve">Cleaning of chocked sewer line at all depth by diesel running vehicle mounting hydraulic operated high pressure suction cum jetting sewer cleaning machine fitted with pump having 4000 litres suction capacity and 6000 litres water jetting tank capacity including skilled operator, supervising engineer etc. for cleaning and partial desilting of manholes and dechocking of sewer lines. Dechocking and flushing of sewer line from one manhole to another by high pressure jetting system of 2200 PSI for sewer line from 150mm dia upto 300mm The complete removal of all the obstructions/blockage accumulated such as silt, sand, debris, all other wastes etc </t>
  </si>
  <si>
    <t>Supply of Hydraulic Tractor trolley for shifting the material , debris material and earth ,sludge , in township area as per direction direction of EIC.( The rate shall be included the cost of minimum 3 nos labour &amp; driver and Diesel oil etc complete)</t>
  </si>
  <si>
    <t>item379</t>
  </si>
  <si>
    <t>item380</t>
  </si>
  <si>
    <t xml:space="preserve">Per Day </t>
  </si>
  <si>
    <r>
      <t xml:space="preserve">BASIC RATE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</si>
  <si>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TOTAL AMOUNT excluding GST   in
</t>
    </r>
    <r>
      <rPr>
        <b/>
        <sz val="11"/>
        <color indexed="10"/>
        <rFont val="Arial"/>
        <family val="2"/>
      </rPr>
      <t>Rs.      P</t>
    </r>
  </si>
  <si>
    <t>Contract No:   &lt;NFB/Civil/CW-328 Dated: 22.06.2024 &gt;</t>
  </si>
  <si>
    <t>per day</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</si>
</sst>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Red]0.00"/>
  </numFmts>
  <fonts count="69">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color indexed="8"/>
      <name val="Arial"/>
      <family val="2"/>
    </font>
    <font>
      <b/>
      <sz val="18"/>
      <name val="Arial"/>
      <family val="2"/>
    </font>
    <font>
      <b/>
      <sz val="11"/>
      <name val="Times New Roman"/>
      <family val="1"/>
    </font>
    <font>
      <sz val="11"/>
      <name val="Times New Roman"/>
      <family val="1"/>
    </font>
    <font>
      <b/>
      <sz val="11"/>
      <color indexed="17"/>
      <name val="Times New Roman"/>
      <family val="1"/>
    </font>
    <font>
      <sz val="11"/>
      <color indexed="22"/>
      <name val="Times New Roman"/>
      <family val="1"/>
    </font>
    <font>
      <sz val="11"/>
      <color indexed="23"/>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15">
    <xf numFmtId="0" fontId="0" fillId="0" borderId="0" xfId="0" applyAlignment="1">
      <alignment/>
    </xf>
    <xf numFmtId="0" fontId="9" fillId="0" borderId="10" xfId="58" applyNumberFormat="1" applyFont="1" applyFill="1" applyBorder="1" applyAlignment="1" applyProtection="1">
      <alignment horizontal="left" vertical="top" wrapText="1"/>
      <protection/>
    </xf>
    <xf numFmtId="0"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center" vertical="top" wrapText="1"/>
      <protection/>
    </xf>
    <xf numFmtId="0" fontId="16" fillId="0" borderId="11" xfId="58" applyNumberFormat="1" applyFont="1" applyFill="1" applyBorder="1" applyAlignment="1">
      <alignment vertical="top" wrapText="1"/>
      <protection/>
    </xf>
    <xf numFmtId="0" fontId="5" fillId="0" borderId="13" xfId="56" applyNumberFormat="1" applyFont="1" applyFill="1" applyBorder="1" applyAlignment="1" applyProtection="1">
      <alignment vertical="top"/>
      <protection/>
    </xf>
    <xf numFmtId="2" fontId="9" fillId="0" borderId="14" xfId="58" applyNumberFormat="1" applyFont="1" applyFill="1" applyBorder="1" applyAlignment="1">
      <alignment horizontal="right" vertical="top"/>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5" fillId="0" borderId="11" xfId="56" applyNumberFormat="1" applyFont="1" applyFill="1" applyBorder="1" applyAlignment="1">
      <alignment horizontal="left" vertical="top"/>
      <protection/>
    </xf>
    <xf numFmtId="0" fontId="5" fillId="0" borderId="0" xfId="56" applyNumberFormat="1" applyFont="1" applyFill="1" applyAlignment="1" applyProtection="1">
      <alignmen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16" fillId="0" borderId="11" xfId="58" applyNumberFormat="1" applyFont="1" applyFill="1" applyBorder="1" applyAlignment="1">
      <alignment horizontal="center" vertical="top" wrapText="1"/>
      <protection/>
    </xf>
    <xf numFmtId="0" fontId="5" fillId="0" borderId="0" xfId="56" applyNumberFormat="1" applyFont="1" applyFill="1" applyBorder="1" applyAlignment="1">
      <alignment vertical="top"/>
      <protection/>
    </xf>
    <xf numFmtId="0" fontId="6" fillId="0" borderId="0" xfId="56" applyNumberFormat="1" applyFont="1" applyFill="1" applyBorder="1" applyAlignment="1" applyProtection="1">
      <alignment vertical="top"/>
      <protection locked="0"/>
    </xf>
    <xf numFmtId="0" fontId="6" fillId="0" borderId="0" xfId="56" applyNumberFormat="1" applyFont="1" applyFill="1" applyBorder="1" applyAlignment="1">
      <alignment vertical="top"/>
      <protection/>
    </xf>
    <xf numFmtId="0" fontId="7" fillId="0" borderId="0" xfId="56" applyNumberFormat="1" applyFont="1" applyFill="1" applyBorder="1" applyAlignment="1">
      <alignment vertical="top"/>
      <protection/>
    </xf>
    <xf numFmtId="0" fontId="8" fillId="0" borderId="0" xfId="58" applyNumberFormat="1" applyFont="1" applyFill="1" applyBorder="1" applyAlignment="1" applyProtection="1">
      <alignment horizontal="center" vertical="top"/>
      <protection/>
    </xf>
    <xf numFmtId="0" fontId="8" fillId="0" borderId="0" xfId="59" applyNumberFormat="1" applyFont="1" applyFill="1" applyBorder="1" applyAlignment="1" applyProtection="1">
      <alignment horizontal="center" vertical="top"/>
      <protection/>
    </xf>
    <xf numFmtId="0" fontId="9" fillId="0" borderId="0" xfId="56" applyNumberFormat="1" applyFont="1" applyFill="1" applyBorder="1" applyAlignment="1">
      <alignment vertical="top"/>
      <protection/>
    </xf>
    <xf numFmtId="0" fontId="11" fillId="0" borderId="0" xfId="56" applyNumberFormat="1" applyFont="1" applyFill="1" applyBorder="1" applyAlignment="1">
      <alignment horizontal="left" vertical="top"/>
      <protection/>
    </xf>
    <xf numFmtId="0" fontId="12" fillId="0" borderId="0" xfId="56" applyNumberFormat="1" applyFont="1" applyFill="1" applyBorder="1" applyAlignment="1">
      <alignment horizontal="left" vertical="top"/>
      <protection/>
    </xf>
    <xf numFmtId="0" fontId="13" fillId="0" borderId="0" xfId="56" applyNumberFormat="1" applyFont="1" applyFill="1" applyBorder="1" applyAlignment="1">
      <alignment horizontal="left" vertical="top"/>
      <protection/>
    </xf>
    <xf numFmtId="0" fontId="5" fillId="0" borderId="0" xfId="56" applyNumberFormat="1" applyFont="1" applyFill="1" applyAlignment="1" applyProtection="1">
      <alignment vertical="top"/>
      <protection locked="0"/>
    </xf>
    <xf numFmtId="0" fontId="7" fillId="0" borderId="0" xfId="56" applyNumberFormat="1" applyFont="1" applyFill="1" applyAlignment="1" applyProtection="1">
      <alignment vertical="top"/>
      <protection locked="0"/>
    </xf>
    <xf numFmtId="0" fontId="6" fillId="0" borderId="0" xfId="56" applyNumberFormat="1" applyFont="1" applyFill="1" applyAlignment="1" applyProtection="1">
      <alignment vertical="top"/>
      <protection locked="0"/>
    </xf>
    <xf numFmtId="0" fontId="0" fillId="0" borderId="0" xfId="56" applyNumberFormat="1" applyFill="1" applyAlignment="1">
      <alignment vertical="top"/>
      <protection/>
    </xf>
    <xf numFmtId="0" fontId="1" fillId="0" borderId="0" xfId="58" applyNumberFormat="1" applyFill="1" applyAlignment="1">
      <alignment vertical="top"/>
      <protection/>
    </xf>
    <xf numFmtId="0" fontId="2" fillId="0" borderId="0" xfId="56" applyNumberFormat="1" applyFont="1" applyFill="1" applyAlignment="1">
      <alignment vertical="top"/>
      <protection/>
    </xf>
    <xf numFmtId="0" fontId="3" fillId="0" borderId="0" xfId="56" applyNumberFormat="1" applyFont="1" applyFill="1" applyAlignment="1">
      <alignment vertical="top"/>
      <protection/>
    </xf>
    <xf numFmtId="0" fontId="5" fillId="0" borderId="11" xfId="58" applyNumberFormat="1" applyFont="1" applyFill="1" applyBorder="1" applyAlignment="1">
      <alignment horizontal="center" vertical="top"/>
      <protection/>
    </xf>
    <xf numFmtId="0" fontId="17" fillId="0" borderId="11" xfId="58" applyNumberFormat="1" applyFont="1" applyFill="1" applyBorder="1" applyAlignment="1">
      <alignment horizontal="left" vertical="top" wrapText="1"/>
      <protection/>
    </xf>
    <xf numFmtId="172" fontId="5" fillId="0" borderId="11" xfId="58" applyNumberFormat="1" applyFont="1" applyFill="1" applyBorder="1" applyAlignment="1">
      <alignment vertical="top"/>
      <protection/>
    </xf>
    <xf numFmtId="2" fontId="5" fillId="0" borderId="11" xfId="58" applyNumberFormat="1" applyFont="1" applyFill="1" applyBorder="1" applyAlignment="1">
      <alignment vertical="top"/>
      <protection/>
    </xf>
    <xf numFmtId="0" fontId="5" fillId="0" borderId="15" xfId="0" applyFont="1" applyFill="1" applyBorder="1" applyAlignment="1">
      <alignment horizontal="center" vertical="center"/>
    </xf>
    <xf numFmtId="0" fontId="5" fillId="0" borderId="11" xfId="58" applyNumberFormat="1" applyFont="1" applyFill="1" applyBorder="1" applyAlignment="1">
      <alignment vertical="top" wrapText="1"/>
      <protection/>
    </xf>
    <xf numFmtId="0" fontId="9" fillId="0" borderId="15" xfId="56" applyNumberFormat="1" applyFont="1" applyFill="1" applyBorder="1" applyAlignment="1">
      <alignment horizontal="center" vertical="top" wrapText="1"/>
      <protection/>
    </xf>
    <xf numFmtId="0" fontId="5" fillId="0" borderId="15" xfId="58" applyNumberFormat="1" applyFont="1" applyFill="1" applyBorder="1" applyAlignment="1">
      <alignment horizontal="center" vertical="top"/>
      <protection/>
    </xf>
    <xf numFmtId="0" fontId="5" fillId="0" borderId="15" xfId="58" applyNumberFormat="1" applyFont="1" applyFill="1" applyBorder="1" applyAlignment="1">
      <alignment vertical="top" wrapText="1"/>
      <protection/>
    </xf>
    <xf numFmtId="0" fontId="5" fillId="0" borderId="15" xfId="56" applyNumberFormat="1" applyFont="1" applyFill="1" applyBorder="1" applyAlignment="1" applyProtection="1">
      <alignment vertical="top"/>
      <protection/>
    </xf>
    <xf numFmtId="0" fontId="5" fillId="0" borderId="15" xfId="56" applyNumberFormat="1" applyFont="1" applyFill="1" applyBorder="1" applyAlignment="1">
      <alignment vertical="top"/>
      <protection/>
    </xf>
    <xf numFmtId="0" fontId="5" fillId="0" borderId="15" xfId="58" applyNumberFormat="1" applyFont="1" applyFill="1" applyBorder="1" applyAlignment="1">
      <alignment vertical="top"/>
      <protection/>
    </xf>
    <xf numFmtId="0" fontId="9" fillId="0" borderId="15" xfId="58" applyNumberFormat="1" applyFont="1" applyFill="1" applyBorder="1" applyAlignment="1">
      <alignment horizontal="left" vertical="top"/>
      <protection/>
    </xf>
    <xf numFmtId="173" fontId="5" fillId="0" borderId="15" xfId="56" applyNumberFormat="1" applyFont="1" applyFill="1" applyBorder="1" applyAlignment="1">
      <alignment vertical="top"/>
      <protection/>
    </xf>
    <xf numFmtId="0" fontId="9" fillId="33" borderId="15" xfId="58" applyNumberFormat="1" applyFont="1" applyFill="1" applyBorder="1" applyAlignment="1">
      <alignment horizontal="left" vertical="top"/>
      <protection/>
    </xf>
    <xf numFmtId="0" fontId="19" fillId="0" borderId="15" xfId="56" applyNumberFormat="1" applyFont="1" applyFill="1" applyBorder="1" applyAlignment="1" applyProtection="1">
      <alignment vertical="top"/>
      <protection/>
    </xf>
    <xf numFmtId="0" fontId="20" fillId="0" borderId="15" xfId="58" applyNumberFormat="1" applyFont="1" applyFill="1" applyBorder="1" applyAlignment="1" applyProtection="1">
      <alignment vertical="top" wrapText="1"/>
      <protection locked="0"/>
    </xf>
    <xf numFmtId="0" fontId="21" fillId="34" borderId="15" xfId="58" applyNumberFormat="1" applyFont="1" applyFill="1" applyBorder="1" applyAlignment="1" applyProtection="1">
      <alignment vertical="top" wrapText="1"/>
      <protection locked="0"/>
    </xf>
    <xf numFmtId="10" fontId="22" fillId="34" borderId="15" xfId="64" applyNumberFormat="1" applyFont="1" applyFill="1" applyBorder="1" applyAlignment="1" applyProtection="1">
      <alignment horizontal="center" vertical="top"/>
      <protection/>
    </xf>
    <xf numFmtId="0" fontId="19" fillId="0" borderId="15" xfId="58" applyNumberFormat="1" applyFont="1" applyFill="1" applyBorder="1" applyAlignment="1">
      <alignment vertical="top"/>
      <protection/>
    </xf>
    <xf numFmtId="0" fontId="15" fillId="0" borderId="15" xfId="58" applyNumberFormat="1" applyFont="1" applyFill="1" applyBorder="1" applyAlignment="1" applyProtection="1">
      <alignment vertical="top" wrapText="1"/>
      <protection locked="0"/>
    </xf>
    <xf numFmtId="0" fontId="15" fillId="0" borderId="15" xfId="64" applyNumberFormat="1" applyFont="1" applyFill="1" applyBorder="1" applyAlignment="1" applyProtection="1">
      <alignment vertical="top" wrapText="1"/>
      <protection locked="0"/>
    </xf>
    <xf numFmtId="0" fontId="20" fillId="0" borderId="15" xfId="58" applyNumberFormat="1" applyFont="1" applyFill="1" applyBorder="1" applyAlignment="1" applyProtection="1">
      <alignment vertical="top" wrapText="1"/>
      <protection/>
    </xf>
    <xf numFmtId="173" fontId="23" fillId="0" borderId="15" xfId="58" applyNumberFormat="1" applyFont="1" applyFill="1" applyBorder="1" applyAlignment="1">
      <alignment horizontal="right" vertical="top"/>
      <protection/>
    </xf>
    <xf numFmtId="173" fontId="18" fillId="0" borderId="15" xfId="58" applyNumberFormat="1" applyFont="1" applyFill="1" applyBorder="1" applyAlignment="1">
      <alignment horizontal="right" vertical="top"/>
      <protection/>
    </xf>
    <xf numFmtId="0" fontId="67" fillId="0" borderId="15" xfId="0" applyFont="1" applyFill="1" applyBorder="1" applyAlignment="1">
      <alignment horizontal="center" vertical="center"/>
    </xf>
    <xf numFmtId="0" fontId="67" fillId="0" borderId="15" xfId="0" applyFont="1" applyFill="1" applyBorder="1" applyAlignment="1">
      <alignment horizontal="left" vertical="center" wrapText="1"/>
    </xf>
    <xf numFmtId="2" fontId="15" fillId="0" borderId="15" xfId="58" applyNumberFormat="1" applyFont="1" applyFill="1" applyBorder="1" applyAlignment="1">
      <alignment vertical="top"/>
      <protection/>
    </xf>
    <xf numFmtId="0" fontId="5" fillId="0" borderId="15" xfId="58" applyNumberFormat="1" applyFont="1" applyFill="1" applyBorder="1" applyAlignment="1">
      <alignment horizontal="center" vertical="center"/>
      <protection/>
    </xf>
    <xf numFmtId="0" fontId="25" fillId="0" borderId="15" xfId="58" applyNumberFormat="1" applyFont="1" applyFill="1" applyBorder="1" applyAlignment="1">
      <alignment horizontal="left" vertical="center" wrapText="1"/>
      <protection/>
    </xf>
    <xf numFmtId="0" fontId="5" fillId="0" borderId="15" xfId="56" applyNumberFormat="1" applyFont="1" applyFill="1" applyBorder="1" applyAlignment="1">
      <alignment horizontal="left" vertical="center"/>
      <protection/>
    </xf>
    <xf numFmtId="0" fontId="5" fillId="0" borderId="15" xfId="58" applyNumberFormat="1" applyFont="1" applyFill="1" applyBorder="1" applyAlignment="1">
      <alignment horizontal="left" vertical="center" wrapText="1"/>
      <protection/>
    </xf>
    <xf numFmtId="172" fontId="5" fillId="0" borderId="15" xfId="58" applyNumberFormat="1" applyFont="1" applyFill="1" applyBorder="1" applyAlignment="1">
      <alignment horizontal="left" vertical="center"/>
      <protection/>
    </xf>
    <xf numFmtId="2" fontId="5" fillId="0" borderId="15" xfId="58" applyNumberFormat="1" applyFont="1" applyFill="1" applyBorder="1" applyAlignment="1">
      <alignment horizontal="left" vertical="center"/>
      <protection/>
    </xf>
    <xf numFmtId="0" fontId="5" fillId="0" borderId="15" xfId="56" applyNumberFormat="1" applyFont="1" applyFill="1" applyBorder="1" applyAlignment="1" applyProtection="1">
      <alignment horizontal="left" vertical="center"/>
      <protection/>
    </xf>
    <xf numFmtId="2" fontId="9" fillId="0" borderId="15" xfId="58" applyNumberFormat="1" applyFont="1" applyFill="1" applyBorder="1" applyAlignment="1">
      <alignment horizontal="left" vertical="center"/>
      <protection/>
    </xf>
    <xf numFmtId="0" fontId="67" fillId="0" borderId="15" xfId="0" applyFont="1" applyFill="1" applyBorder="1" applyAlignment="1">
      <alignment horizontal="left" vertical="center"/>
    </xf>
    <xf numFmtId="0" fontId="7" fillId="0" borderId="15" xfId="56" applyNumberFormat="1" applyFont="1" applyFill="1" applyBorder="1" applyAlignment="1">
      <alignment horizontal="left" vertical="center"/>
      <protection/>
    </xf>
    <xf numFmtId="0" fontId="5" fillId="0" borderId="15" xfId="0" applyFont="1" applyFill="1" applyBorder="1" applyAlignment="1">
      <alignment horizontal="left" vertical="center" wrapText="1"/>
    </xf>
    <xf numFmtId="2" fontId="5" fillId="0" borderId="15" xfId="0" applyNumberFormat="1" applyFont="1" applyFill="1" applyBorder="1" applyAlignment="1">
      <alignment horizontal="left" vertical="center" wrapText="1"/>
    </xf>
    <xf numFmtId="0" fontId="15" fillId="0" borderId="15" xfId="58" applyNumberFormat="1" applyFont="1" applyFill="1" applyBorder="1" applyAlignment="1">
      <alignment horizontal="center" vertical="top"/>
      <protection/>
    </xf>
    <xf numFmtId="173" fontId="5" fillId="0" borderId="15" xfId="56" applyNumberFormat="1" applyFont="1" applyFill="1" applyBorder="1" applyAlignment="1">
      <alignment horizontal="center" vertical="top"/>
      <protection/>
    </xf>
    <xf numFmtId="0" fontId="26" fillId="0" borderId="0" xfId="56" applyNumberFormat="1" applyFont="1" applyFill="1" applyBorder="1" applyAlignment="1">
      <alignment vertical="top"/>
      <protection/>
    </xf>
    <xf numFmtId="0" fontId="68" fillId="0" borderId="15" xfId="0" applyFont="1" applyFill="1" applyBorder="1" applyAlignment="1">
      <alignment horizontal="center" vertical="center"/>
    </xf>
    <xf numFmtId="174" fontId="68" fillId="0" borderId="15" xfId="0" applyNumberFormat="1" applyFont="1" applyFill="1" applyBorder="1" applyAlignment="1">
      <alignment horizontal="center" vertical="center"/>
    </xf>
    <xf numFmtId="0" fontId="27" fillId="0" borderId="15" xfId="56" applyNumberFormat="1" applyFont="1" applyFill="1" applyBorder="1" applyAlignment="1" applyProtection="1">
      <alignment horizontal="center" vertical="center"/>
      <protection locked="0"/>
    </xf>
    <xf numFmtId="0" fontId="27" fillId="0" borderId="15" xfId="56" applyNumberFormat="1" applyFont="1" applyFill="1" applyBorder="1" applyAlignment="1" applyProtection="1">
      <alignment horizontal="center" vertical="center"/>
      <protection/>
    </xf>
    <xf numFmtId="0" fontId="28" fillId="0" borderId="15" xfId="58" applyNumberFormat="1" applyFont="1" applyFill="1" applyBorder="1" applyAlignment="1">
      <alignment horizontal="center" vertical="center"/>
      <protection/>
    </xf>
    <xf numFmtId="0" fontId="28" fillId="0" borderId="15" xfId="56" applyNumberFormat="1" applyFont="1" applyFill="1" applyBorder="1" applyAlignment="1">
      <alignment horizontal="center" vertical="center"/>
      <protection/>
    </xf>
    <xf numFmtId="0" fontId="68" fillId="0" borderId="15" xfId="0" applyFont="1" applyFill="1" applyBorder="1" applyAlignment="1">
      <alignment horizontal="center" vertical="center" wrapText="1"/>
    </xf>
    <xf numFmtId="2" fontId="28" fillId="0" borderId="15" xfId="58" applyNumberFormat="1" applyFont="1" applyFill="1" applyBorder="1" applyAlignment="1">
      <alignment horizontal="center" vertical="center"/>
      <protection/>
    </xf>
    <xf numFmtId="0" fontId="27" fillId="0" borderId="15" xfId="58" applyNumberFormat="1" applyFont="1" applyFill="1" applyBorder="1" applyAlignment="1" applyProtection="1">
      <alignment horizontal="center" vertical="center"/>
      <protection/>
    </xf>
    <xf numFmtId="0" fontId="30" fillId="0" borderId="15" xfId="56" applyNumberFormat="1" applyFont="1" applyFill="1" applyBorder="1" applyAlignment="1">
      <alignment horizontal="center" vertical="center"/>
      <protection/>
    </xf>
    <xf numFmtId="0" fontId="31" fillId="0" borderId="15" xfId="56" applyNumberFormat="1" applyFont="1" applyFill="1" applyBorder="1" applyAlignment="1">
      <alignment horizontal="center" vertical="center"/>
      <protection/>
    </xf>
    <xf numFmtId="2" fontId="27" fillId="34" borderId="15" xfId="56" applyNumberFormat="1" applyFont="1" applyFill="1" applyBorder="1" applyAlignment="1" applyProtection="1">
      <alignment horizontal="center" vertical="center"/>
      <protection locked="0"/>
    </xf>
    <xf numFmtId="2" fontId="28" fillId="0" borderId="15" xfId="0" applyNumberFormat="1" applyFont="1" applyFill="1" applyBorder="1" applyAlignment="1">
      <alignment horizontal="center" vertical="center"/>
    </xf>
    <xf numFmtId="2" fontId="68" fillId="0" borderId="15" xfId="0" applyNumberFormat="1" applyFont="1" applyFill="1" applyBorder="1" applyAlignment="1">
      <alignment horizontal="center" vertical="center" wrapText="1"/>
    </xf>
    <xf numFmtId="172" fontId="32" fillId="0" borderId="15" xfId="0" applyNumberFormat="1" applyFont="1" applyFill="1" applyBorder="1" applyAlignment="1">
      <alignment horizontal="center" vertical="center"/>
    </xf>
    <xf numFmtId="172" fontId="28" fillId="34" borderId="15" xfId="0" applyNumberFormat="1" applyFont="1" applyFill="1" applyBorder="1" applyAlignment="1" applyProtection="1">
      <alignment horizontal="center" vertical="center"/>
      <protection locked="0"/>
    </xf>
    <xf numFmtId="172" fontId="28" fillId="0" borderId="15" xfId="0" applyNumberFormat="1" applyFont="1" applyFill="1" applyBorder="1" applyAlignment="1">
      <alignment horizontal="center" vertical="center"/>
    </xf>
    <xf numFmtId="2" fontId="27" fillId="0" borderId="15" xfId="56" applyNumberFormat="1" applyFont="1" applyFill="1" applyBorder="1" applyAlignment="1" applyProtection="1">
      <alignment horizontal="center" vertical="center"/>
      <protection locked="0"/>
    </xf>
    <xf numFmtId="2" fontId="27" fillId="0" borderId="15" xfId="56" applyNumberFormat="1" applyFont="1" applyFill="1" applyBorder="1" applyAlignment="1" applyProtection="1">
      <alignment horizontal="center" vertical="center" wrapText="1"/>
      <protection/>
    </xf>
    <xf numFmtId="2" fontId="27" fillId="0" borderId="15" xfId="56" applyNumberFormat="1" applyFont="1" applyFill="1" applyBorder="1" applyAlignment="1">
      <alignment horizontal="center" vertical="center" wrapText="1"/>
      <protection/>
    </xf>
    <xf numFmtId="2" fontId="27" fillId="0" borderId="15" xfId="58" applyNumberFormat="1" applyFont="1" applyFill="1" applyBorder="1" applyAlignment="1">
      <alignment horizontal="center" vertical="center"/>
      <protection/>
    </xf>
    <xf numFmtId="2" fontId="29" fillId="0" borderId="15" xfId="56" applyNumberFormat="1" applyFont="1" applyFill="1" applyBorder="1" applyAlignment="1">
      <alignment horizontal="center" vertical="center" wrapText="1"/>
      <protection/>
    </xf>
    <xf numFmtId="0" fontId="28" fillId="0" borderId="15" xfId="58" applyNumberFormat="1" applyFont="1" applyFill="1" applyBorder="1" applyAlignment="1">
      <alignment horizontal="center" vertical="center" wrapText="1"/>
      <protection/>
    </xf>
    <xf numFmtId="0" fontId="32" fillId="0" borderId="15" xfId="58" applyNumberFormat="1" applyFont="1" applyFill="1" applyBorder="1" applyAlignment="1">
      <alignment horizontal="center" vertical="center" wrapText="1"/>
      <protection/>
    </xf>
    <xf numFmtId="172" fontId="28" fillId="0" borderId="15" xfId="58" applyNumberFormat="1" applyFont="1" applyFill="1" applyBorder="1" applyAlignment="1">
      <alignment horizontal="center" vertical="center"/>
      <protection/>
    </xf>
    <xf numFmtId="0" fontId="5" fillId="35" borderId="15" xfId="58" applyNumberFormat="1" applyFont="1" applyFill="1" applyBorder="1" applyAlignment="1">
      <alignment horizontal="left" vertical="center" wrapText="1"/>
      <protection/>
    </xf>
    <xf numFmtId="0" fontId="28" fillId="0" borderId="15" xfId="0" applyFont="1" applyFill="1" applyBorder="1" applyAlignment="1">
      <alignment horizontal="center" vertical="center" wrapText="1"/>
    </xf>
    <xf numFmtId="0" fontId="32" fillId="0" borderId="15" xfId="0" applyFont="1" applyFill="1" applyBorder="1" applyAlignment="1">
      <alignment horizontal="center" vertical="center"/>
    </xf>
    <xf numFmtId="0" fontId="28" fillId="0" borderId="15" xfId="0" applyFont="1" applyFill="1" applyBorder="1" applyAlignment="1">
      <alignment horizontal="left" vertical="center" wrapText="1"/>
    </xf>
    <xf numFmtId="0" fontId="32" fillId="0" borderId="15" xfId="0" applyFont="1" applyFill="1" applyBorder="1" applyAlignment="1">
      <alignment wrapText="1"/>
    </xf>
    <xf numFmtId="0" fontId="49" fillId="0" borderId="15" xfId="0" applyFont="1" applyFill="1" applyBorder="1" applyAlignment="1">
      <alignment horizontal="center" vertical="center"/>
    </xf>
    <xf numFmtId="0" fontId="14" fillId="0" borderId="13" xfId="56" applyNumberFormat="1" applyFont="1" applyFill="1" applyBorder="1" applyAlignment="1">
      <alignment horizontal="center" vertical="top" wrapText="1"/>
      <protection/>
    </xf>
    <xf numFmtId="0" fontId="18" fillId="0" borderId="15"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16" xfId="56" applyNumberFormat="1" applyFont="1" applyFill="1" applyBorder="1" applyAlignment="1" applyProtection="1">
      <alignment horizontal="center" vertical="top" wrapText="1"/>
      <protection locked="0"/>
    </xf>
    <xf numFmtId="0" fontId="9" fillId="36" borderId="13"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8" fillId="0" borderId="15"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2076450</xdr:colOff>
      <xdr:row>3</xdr:row>
      <xdr:rowOff>28575</xdr:rowOff>
    </xdr:to>
    <xdr:grpSp>
      <xdr:nvGrpSpPr>
        <xdr:cNvPr id="1" name="Group 1"/>
        <xdr:cNvGrpSpPr>
          <a:grpSpLocks/>
        </xdr:cNvGrpSpPr>
      </xdr:nvGrpSpPr>
      <xdr:grpSpPr>
        <a:xfrm>
          <a:off x="95250" y="95250"/>
          <a:ext cx="3019425"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89"/>
  <sheetViews>
    <sheetView showGridLines="0" zoomScale="85" zoomScaleNormal="85" zoomScalePageLayoutView="0" workbookViewId="0" topLeftCell="A374">
      <selection activeCell="D38" sqref="D38"/>
    </sheetView>
  </sheetViews>
  <sheetFormatPr defaultColWidth="9.140625" defaultRowHeight="15"/>
  <cols>
    <col min="1" max="1" width="15.57421875" style="28" customWidth="1"/>
    <col min="2" max="2" width="85.421875" style="28" customWidth="1"/>
    <col min="3" max="3" width="10.140625" style="28" customWidth="1"/>
    <col min="4" max="4" width="14.57421875" style="28" customWidth="1"/>
    <col min="5" max="5" width="11.28125" style="28" customWidth="1"/>
    <col min="6" max="6" width="14.421875" style="28" hidden="1" customWidth="1"/>
    <col min="7" max="7" width="9.140625" style="28" hidden="1" customWidth="1"/>
    <col min="8" max="8" width="6.7109375" style="28" hidden="1" customWidth="1"/>
    <col min="9" max="12" width="9.140625" style="28" hidden="1" customWidth="1"/>
    <col min="13" max="13" width="19.00390625" style="28" customWidth="1"/>
    <col min="14" max="14" width="9.140625" style="29" hidden="1" customWidth="1"/>
    <col min="15" max="52" width="9.140625" style="28" hidden="1" customWidth="1"/>
    <col min="53" max="53" width="20.28125" style="28" customWidth="1"/>
    <col min="54" max="54" width="13.28125" style="28" hidden="1" customWidth="1"/>
    <col min="55" max="55" width="43.57421875" style="28" customWidth="1"/>
    <col min="56" max="234" width="9.140625" style="28" customWidth="1"/>
    <col min="235" max="235" width="9.140625" style="30" customWidth="1"/>
    <col min="236" max="236" width="100.7109375" style="30" customWidth="1"/>
    <col min="237" max="237" width="17.7109375" style="30" customWidth="1"/>
    <col min="238" max="239" width="9.140625" style="30" customWidth="1"/>
    <col min="240" max="240" width="51.28125" style="31" customWidth="1"/>
    <col min="241" max="241" width="6.140625" style="31" customWidth="1"/>
    <col min="242" max="242" width="9.57421875" style="31" customWidth="1"/>
    <col min="243" max="243" width="6.8515625" style="31" customWidth="1"/>
    <col min="244" max="16384" width="9.140625" style="28" customWidth="1"/>
  </cols>
  <sheetData>
    <row r="1" spans="1:243" s="15" customFormat="1" ht="23.25">
      <c r="A1" s="108" t="str">
        <f>B2&amp;" SOR"</f>
        <v>Item Rate SOR</v>
      </c>
      <c r="B1" s="108"/>
      <c r="C1" s="108"/>
      <c r="D1" s="108"/>
      <c r="E1" s="108"/>
      <c r="F1" s="108"/>
      <c r="G1" s="108"/>
      <c r="H1" s="108"/>
      <c r="I1" s="108"/>
      <c r="J1" s="108"/>
      <c r="K1" s="108"/>
      <c r="L1" s="108"/>
      <c r="M1" s="74"/>
      <c r="O1" s="16"/>
      <c r="P1" s="16"/>
      <c r="Q1" s="17"/>
      <c r="IA1" s="18"/>
      <c r="IB1" s="18"/>
      <c r="IC1" s="18"/>
      <c r="ID1" s="18"/>
      <c r="IE1" s="18"/>
      <c r="IF1" s="17"/>
      <c r="IG1" s="17"/>
      <c r="IH1" s="17"/>
      <c r="II1" s="17"/>
    </row>
    <row r="2" spans="1:239" s="15" customFormat="1" ht="15" hidden="1">
      <c r="A2" s="19" t="s">
        <v>0</v>
      </c>
      <c r="B2" s="19" t="s">
        <v>1</v>
      </c>
      <c r="C2" s="20" t="s">
        <v>2</v>
      </c>
      <c r="D2" s="20" t="s">
        <v>3</v>
      </c>
      <c r="E2" s="19" t="s">
        <v>4</v>
      </c>
      <c r="J2" s="21"/>
      <c r="K2" s="21"/>
      <c r="L2" s="21"/>
      <c r="O2" s="16"/>
      <c r="P2" s="16"/>
      <c r="Q2" s="17"/>
      <c r="IA2" s="18"/>
      <c r="IB2" s="18"/>
      <c r="IC2" s="18"/>
      <c r="ID2" s="18"/>
      <c r="IE2" s="18"/>
    </row>
    <row r="3" spans="1:243" s="15" customFormat="1" ht="14.25" hidden="1">
      <c r="A3" s="15" t="s">
        <v>5</v>
      </c>
      <c r="C3" s="15" t="s">
        <v>6</v>
      </c>
      <c r="IA3" s="18"/>
      <c r="IB3" s="18"/>
      <c r="IC3" s="18"/>
      <c r="ID3" s="18"/>
      <c r="IE3" s="18"/>
      <c r="IF3" s="17"/>
      <c r="IG3" s="17"/>
      <c r="IH3" s="17"/>
      <c r="II3" s="17"/>
    </row>
    <row r="4" spans="1:243" s="22" customFormat="1" ht="22.5" customHeight="1">
      <c r="A4" s="109" t="s">
        <v>774</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IA4" s="23"/>
      <c r="IB4" s="23"/>
      <c r="IC4" s="23"/>
      <c r="ID4" s="23"/>
      <c r="IE4" s="23"/>
      <c r="IF4" s="24"/>
      <c r="IG4" s="24"/>
      <c r="IH4" s="24"/>
      <c r="II4" s="24"/>
    </row>
    <row r="5" spans="1:243" s="22" customFormat="1" ht="15" customHeight="1">
      <c r="A5" s="109" t="s">
        <v>771</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IA5" s="23"/>
      <c r="IB5" s="23"/>
      <c r="IC5" s="23"/>
      <c r="ID5" s="23"/>
      <c r="IE5" s="23"/>
      <c r="IF5" s="24"/>
      <c r="IG5" s="24"/>
      <c r="IH5" s="24"/>
      <c r="II5" s="24"/>
    </row>
    <row r="6" spans="1:243" s="22" customFormat="1" ht="15" customHeight="1">
      <c r="A6" s="109" t="s">
        <v>786</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IA6" s="23"/>
      <c r="IB6" s="23"/>
      <c r="IC6" s="23"/>
      <c r="ID6" s="23"/>
      <c r="IE6" s="23"/>
      <c r="IF6" s="24"/>
      <c r="IG6" s="24"/>
      <c r="IH6" s="24"/>
      <c r="II6" s="24"/>
    </row>
    <row r="7" spans="1:243" s="22" customFormat="1" ht="15">
      <c r="A7" s="110" t="s">
        <v>7</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IA7" s="23"/>
      <c r="IB7" s="23"/>
      <c r="IC7" s="23"/>
      <c r="ID7" s="23"/>
      <c r="IE7" s="23"/>
      <c r="IF7" s="24"/>
      <c r="IG7" s="24"/>
      <c r="IH7" s="24"/>
      <c r="II7" s="24"/>
    </row>
    <row r="8" spans="1:243" s="25" customFormat="1" ht="60">
      <c r="A8" s="1" t="s">
        <v>56</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IA8" s="26"/>
      <c r="IB8" s="26"/>
      <c r="IC8" s="26"/>
      <c r="ID8" s="26"/>
      <c r="IE8" s="26"/>
      <c r="IF8" s="27"/>
      <c r="IG8" s="27"/>
      <c r="IH8" s="27"/>
      <c r="II8" s="27"/>
    </row>
    <row r="9" spans="1:243" s="7" customFormat="1" ht="15">
      <c r="A9" s="106" t="s">
        <v>8</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IA9" s="8"/>
      <c r="IB9" s="8"/>
      <c r="IC9" s="8"/>
      <c r="ID9" s="8"/>
      <c r="IE9" s="8"/>
      <c r="IF9" s="9"/>
      <c r="IG9" s="9"/>
      <c r="IH9" s="9"/>
      <c r="II9" s="9"/>
    </row>
    <row r="10" spans="1:243" s="7" customFormat="1" ht="30" hidden="1">
      <c r="A10" s="2" t="s">
        <v>9</v>
      </c>
      <c r="B10" s="2" t="s">
        <v>10</v>
      </c>
      <c r="C10" s="2" t="s">
        <v>10</v>
      </c>
      <c r="D10" s="2" t="s">
        <v>9</v>
      </c>
      <c r="E10" s="2" t="s">
        <v>10</v>
      </c>
      <c r="F10" s="2" t="s">
        <v>11</v>
      </c>
      <c r="G10" s="2" t="s">
        <v>11</v>
      </c>
      <c r="H10" s="2" t="s">
        <v>12</v>
      </c>
      <c r="I10" s="2" t="s">
        <v>10</v>
      </c>
      <c r="J10" s="2" t="s">
        <v>9</v>
      </c>
      <c r="K10" s="2" t="s">
        <v>13</v>
      </c>
      <c r="L10" s="2" t="s">
        <v>10</v>
      </c>
      <c r="M10" s="2" t="s">
        <v>9</v>
      </c>
      <c r="N10" s="2" t="s">
        <v>11</v>
      </c>
      <c r="O10" s="2" t="s">
        <v>11</v>
      </c>
      <c r="P10" s="2" t="s">
        <v>11</v>
      </c>
      <c r="Q10" s="2" t="s">
        <v>11</v>
      </c>
      <c r="R10" s="2" t="s">
        <v>12</v>
      </c>
      <c r="S10" s="2" t="s">
        <v>12</v>
      </c>
      <c r="T10" s="2" t="s">
        <v>11</v>
      </c>
      <c r="U10" s="2" t="s">
        <v>11</v>
      </c>
      <c r="V10" s="2" t="s">
        <v>11</v>
      </c>
      <c r="W10" s="2" t="s">
        <v>11</v>
      </c>
      <c r="X10" s="2" t="s">
        <v>12</v>
      </c>
      <c r="Y10" s="2" t="s">
        <v>12</v>
      </c>
      <c r="Z10" s="2" t="s">
        <v>11</v>
      </c>
      <c r="AA10" s="2" t="s">
        <v>11</v>
      </c>
      <c r="AB10" s="2" t="s">
        <v>11</v>
      </c>
      <c r="AC10" s="2" t="s">
        <v>11</v>
      </c>
      <c r="AD10" s="2" t="s">
        <v>12</v>
      </c>
      <c r="AE10" s="2" t="s">
        <v>12</v>
      </c>
      <c r="AF10" s="2" t="s">
        <v>11</v>
      </c>
      <c r="AG10" s="2" t="s">
        <v>11</v>
      </c>
      <c r="AH10" s="2" t="s">
        <v>11</v>
      </c>
      <c r="AI10" s="2" t="s">
        <v>11</v>
      </c>
      <c r="AJ10" s="2" t="s">
        <v>12</v>
      </c>
      <c r="AK10" s="2" t="s">
        <v>12</v>
      </c>
      <c r="AL10" s="2" t="s">
        <v>11</v>
      </c>
      <c r="AM10" s="2" t="s">
        <v>11</v>
      </c>
      <c r="AN10" s="2" t="s">
        <v>11</v>
      </c>
      <c r="AO10" s="2" t="s">
        <v>11</v>
      </c>
      <c r="AP10" s="2" t="s">
        <v>12</v>
      </c>
      <c r="AQ10" s="2" t="s">
        <v>12</v>
      </c>
      <c r="AR10" s="2" t="s">
        <v>11</v>
      </c>
      <c r="AS10" s="2" t="s">
        <v>11</v>
      </c>
      <c r="AT10" s="2" t="s">
        <v>9</v>
      </c>
      <c r="AU10" s="2" t="s">
        <v>9</v>
      </c>
      <c r="AV10" s="2" t="s">
        <v>12</v>
      </c>
      <c r="AW10" s="2" t="s">
        <v>12</v>
      </c>
      <c r="AX10" s="2" t="s">
        <v>9</v>
      </c>
      <c r="AY10" s="2" t="s">
        <v>9</v>
      </c>
      <c r="AZ10" s="2" t="s">
        <v>14</v>
      </c>
      <c r="BA10" s="2" t="s">
        <v>9</v>
      </c>
      <c r="BB10" s="2" t="s">
        <v>9</v>
      </c>
      <c r="BC10" s="2" t="s">
        <v>10</v>
      </c>
      <c r="IA10" s="8"/>
      <c r="IB10" s="8"/>
      <c r="IC10" s="8"/>
      <c r="ID10" s="8"/>
      <c r="IE10" s="8"/>
      <c r="IF10" s="9"/>
      <c r="IG10" s="9"/>
      <c r="IH10" s="9"/>
      <c r="II10" s="9"/>
    </row>
    <row r="11" spans="1:243" s="7" customFormat="1" ht="96.75" customHeight="1">
      <c r="A11" s="2" t="s">
        <v>773</v>
      </c>
      <c r="B11" s="2" t="s">
        <v>15</v>
      </c>
      <c r="C11" s="2" t="s">
        <v>16</v>
      </c>
      <c r="D11" s="2" t="s">
        <v>17</v>
      </c>
      <c r="E11" s="2" t="s">
        <v>18</v>
      </c>
      <c r="F11" s="2" t="s">
        <v>57</v>
      </c>
      <c r="G11" s="2"/>
      <c r="H11" s="2"/>
      <c r="I11" s="2" t="s">
        <v>19</v>
      </c>
      <c r="J11" s="2" t="s">
        <v>20</v>
      </c>
      <c r="K11" s="2" t="s">
        <v>21</v>
      </c>
      <c r="L11" s="2" t="s">
        <v>22</v>
      </c>
      <c r="M11" s="3" t="s">
        <v>784</v>
      </c>
      <c r="N11" s="2" t="s">
        <v>23</v>
      </c>
      <c r="O11" s="2" t="s">
        <v>24</v>
      </c>
      <c r="P11" s="2" t="s">
        <v>25</v>
      </c>
      <c r="Q11" s="2" t="s">
        <v>26</v>
      </c>
      <c r="R11" s="2"/>
      <c r="S11" s="2"/>
      <c r="T11" s="2" t="s">
        <v>27</v>
      </c>
      <c r="U11" s="2" t="s">
        <v>28</v>
      </c>
      <c r="V11" s="2" t="s">
        <v>29</v>
      </c>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14" t="s">
        <v>785</v>
      </c>
      <c r="BB11" s="4" t="s">
        <v>30</v>
      </c>
      <c r="BC11" s="4" t="s">
        <v>31</v>
      </c>
      <c r="IA11" s="8"/>
      <c r="IB11" s="8"/>
      <c r="IC11" s="8"/>
      <c r="ID11" s="8"/>
      <c r="IE11" s="8"/>
      <c r="IF11" s="9"/>
      <c r="IG11" s="9"/>
      <c r="IH11" s="9"/>
      <c r="II11" s="9"/>
    </row>
    <row r="12" spans="1:243" s="7" customFormat="1" ht="15">
      <c r="A12" s="38">
        <v>1</v>
      </c>
      <c r="B12" s="38">
        <v>2</v>
      </c>
      <c r="C12" s="38">
        <v>3</v>
      </c>
      <c r="D12" s="38">
        <v>4</v>
      </c>
      <c r="E12" s="38">
        <v>5</v>
      </c>
      <c r="F12" s="38">
        <v>6</v>
      </c>
      <c r="G12" s="38">
        <v>7</v>
      </c>
      <c r="H12" s="38">
        <v>8</v>
      </c>
      <c r="I12" s="38">
        <v>9</v>
      </c>
      <c r="J12" s="38">
        <v>10</v>
      </c>
      <c r="K12" s="38">
        <v>11</v>
      </c>
      <c r="L12" s="38">
        <v>12</v>
      </c>
      <c r="M12" s="38">
        <v>7</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8</v>
      </c>
      <c r="BB12" s="38">
        <v>9</v>
      </c>
      <c r="BC12" s="38">
        <v>10</v>
      </c>
      <c r="IA12" s="8"/>
      <c r="IB12" s="8"/>
      <c r="IC12" s="8"/>
      <c r="ID12" s="8"/>
      <c r="IE12" s="8"/>
      <c r="IF12" s="9"/>
      <c r="IG12" s="9"/>
      <c r="IH12" s="9"/>
      <c r="II12" s="9"/>
    </row>
    <row r="13" spans="1:243" s="7" customFormat="1" ht="28.5">
      <c r="A13" s="60">
        <v>1</v>
      </c>
      <c r="B13" s="63" t="s">
        <v>58</v>
      </c>
      <c r="C13" s="61" t="s">
        <v>32</v>
      </c>
      <c r="D13" s="64"/>
      <c r="E13" s="62"/>
      <c r="F13" s="65"/>
      <c r="G13" s="66"/>
      <c r="H13" s="67"/>
      <c r="I13" s="63"/>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GG13" s="8"/>
      <c r="GH13" s="8"/>
      <c r="GI13" s="8"/>
      <c r="GJ13" s="8"/>
      <c r="GK13" s="8"/>
      <c r="GL13" s="9"/>
      <c r="GM13" s="9"/>
      <c r="GN13" s="9"/>
      <c r="GO13" s="9"/>
      <c r="IA13" s="8">
        <v>1</v>
      </c>
      <c r="IB13" s="8" t="s">
        <v>58</v>
      </c>
      <c r="IC13" s="8" t="s">
        <v>32</v>
      </c>
      <c r="ID13" s="8"/>
      <c r="IE13" s="8"/>
      <c r="IF13" s="9"/>
      <c r="IG13" s="9"/>
      <c r="IH13" s="9"/>
      <c r="II13" s="9"/>
    </row>
    <row r="14" spans="1:243" s="7" customFormat="1" ht="15">
      <c r="A14" s="57">
        <v>1.1</v>
      </c>
      <c r="B14" s="68" t="s">
        <v>59</v>
      </c>
      <c r="C14" s="61" t="s">
        <v>55</v>
      </c>
      <c r="D14" s="89">
        <v>325</v>
      </c>
      <c r="E14" s="75" t="s">
        <v>401</v>
      </c>
      <c r="F14" s="76"/>
      <c r="G14" s="77"/>
      <c r="H14" s="78"/>
      <c r="I14" s="79" t="s">
        <v>33</v>
      </c>
      <c r="J14" s="80">
        <f aca="true" t="shared" si="0" ref="J14:J24">IF(I14="Less(-)",-1,1)</f>
        <v>1</v>
      </c>
      <c r="K14" s="77" t="s">
        <v>34</v>
      </c>
      <c r="L14" s="77" t="s">
        <v>4</v>
      </c>
      <c r="M14" s="90"/>
      <c r="N14" s="92"/>
      <c r="O14" s="92"/>
      <c r="P14" s="93"/>
      <c r="Q14" s="92"/>
      <c r="R14" s="92"/>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5">
        <f aca="true" t="shared" si="1" ref="BA14:BA24">total_amount_ba($B$2,$D$2,D14,F14,J14,K14,M14)</f>
        <v>0</v>
      </c>
      <c r="BB14" s="67">
        <f aca="true" t="shared" si="2" ref="BB14:BB24">BA14+SUM(N14:AZ14)</f>
        <v>0</v>
      </c>
      <c r="BC14" s="63" t="str">
        <f aca="true" t="shared" si="3" ref="BC14:BC24">SpellNumber(L14,BB14)</f>
        <v>INR Zero Only</v>
      </c>
      <c r="HC14" s="32"/>
      <c r="HD14" s="37"/>
      <c r="HE14" s="33"/>
      <c r="HF14" s="34"/>
      <c r="HG14" s="10"/>
      <c r="HH14" s="35"/>
      <c r="HI14" s="5"/>
      <c r="HJ14" s="6"/>
      <c r="IA14" s="8">
        <v>1.1</v>
      </c>
      <c r="IB14" s="8" t="s">
        <v>59</v>
      </c>
      <c r="IC14" s="8" t="s">
        <v>55</v>
      </c>
      <c r="ID14" s="8">
        <v>325</v>
      </c>
      <c r="IE14" s="8" t="s">
        <v>401</v>
      </c>
      <c r="IF14" s="9"/>
      <c r="IG14" s="9"/>
      <c r="IH14" s="9"/>
      <c r="II14" s="9"/>
    </row>
    <row r="15" spans="1:243" s="7" customFormat="1" ht="15">
      <c r="A15" s="57">
        <v>1.2</v>
      </c>
      <c r="B15" s="68" t="s">
        <v>60</v>
      </c>
      <c r="C15" s="61" t="s">
        <v>35</v>
      </c>
      <c r="D15" s="89">
        <v>80</v>
      </c>
      <c r="E15" s="75" t="s">
        <v>401</v>
      </c>
      <c r="F15" s="76"/>
      <c r="G15" s="77"/>
      <c r="H15" s="77"/>
      <c r="I15" s="79" t="s">
        <v>33</v>
      </c>
      <c r="J15" s="80">
        <f t="shared" si="0"/>
        <v>1</v>
      </c>
      <c r="K15" s="77" t="s">
        <v>34</v>
      </c>
      <c r="L15" s="77" t="s">
        <v>4</v>
      </c>
      <c r="M15" s="90"/>
      <c r="N15" s="92"/>
      <c r="O15" s="92"/>
      <c r="P15" s="93"/>
      <c r="Q15" s="92"/>
      <c r="R15" s="92"/>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5">
        <f t="shared" si="1"/>
        <v>0</v>
      </c>
      <c r="BB15" s="67">
        <f t="shared" si="2"/>
        <v>0</v>
      </c>
      <c r="BC15" s="63" t="str">
        <f t="shared" si="3"/>
        <v>INR Zero Only</v>
      </c>
      <c r="IA15" s="8">
        <v>1.2</v>
      </c>
      <c r="IB15" s="8" t="s">
        <v>60</v>
      </c>
      <c r="IC15" s="8" t="s">
        <v>35</v>
      </c>
      <c r="ID15" s="8">
        <v>80</v>
      </c>
      <c r="IE15" s="8" t="s">
        <v>401</v>
      </c>
      <c r="IF15" s="9"/>
      <c r="IG15" s="9"/>
      <c r="IH15" s="9"/>
      <c r="II15" s="9"/>
    </row>
    <row r="16" spans="1:243" s="7" customFormat="1" ht="42.75">
      <c r="A16" s="57">
        <v>2</v>
      </c>
      <c r="B16" s="58" t="s">
        <v>61</v>
      </c>
      <c r="C16" s="61" t="s">
        <v>36</v>
      </c>
      <c r="D16" s="91">
        <v>670</v>
      </c>
      <c r="E16" s="75" t="s">
        <v>402</v>
      </c>
      <c r="F16" s="76"/>
      <c r="G16" s="77"/>
      <c r="H16" s="77"/>
      <c r="I16" s="79" t="s">
        <v>33</v>
      </c>
      <c r="J16" s="80">
        <f t="shared" si="0"/>
        <v>1</v>
      </c>
      <c r="K16" s="77" t="s">
        <v>34</v>
      </c>
      <c r="L16" s="77" t="s">
        <v>4</v>
      </c>
      <c r="M16" s="90"/>
      <c r="N16" s="92"/>
      <c r="O16" s="92"/>
      <c r="P16" s="93"/>
      <c r="Q16" s="92"/>
      <c r="R16" s="92"/>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5">
        <f t="shared" si="1"/>
        <v>0</v>
      </c>
      <c r="BB16" s="67">
        <f t="shared" si="2"/>
        <v>0</v>
      </c>
      <c r="BC16" s="63" t="str">
        <f t="shared" si="3"/>
        <v>INR Zero Only</v>
      </c>
      <c r="IA16" s="8">
        <v>2</v>
      </c>
      <c r="IB16" s="8" t="s">
        <v>61</v>
      </c>
      <c r="IC16" s="8" t="s">
        <v>36</v>
      </c>
      <c r="ID16" s="8">
        <v>670</v>
      </c>
      <c r="IE16" s="8" t="s">
        <v>402</v>
      </c>
      <c r="IF16" s="9"/>
      <c r="IG16" s="9"/>
      <c r="IH16" s="9"/>
      <c r="II16" s="9"/>
    </row>
    <row r="17" spans="1:243" s="7" customFormat="1" ht="71.25">
      <c r="A17" s="57">
        <v>3</v>
      </c>
      <c r="B17" s="58" t="s">
        <v>62</v>
      </c>
      <c r="C17" s="61" t="s">
        <v>37</v>
      </c>
      <c r="D17" s="91">
        <v>300</v>
      </c>
      <c r="E17" s="75" t="s">
        <v>401</v>
      </c>
      <c r="F17" s="76"/>
      <c r="G17" s="77"/>
      <c r="H17" s="77"/>
      <c r="I17" s="79" t="s">
        <v>33</v>
      </c>
      <c r="J17" s="80">
        <f t="shared" si="0"/>
        <v>1</v>
      </c>
      <c r="K17" s="77" t="s">
        <v>34</v>
      </c>
      <c r="L17" s="77" t="s">
        <v>4</v>
      </c>
      <c r="M17" s="90"/>
      <c r="N17" s="92"/>
      <c r="O17" s="92"/>
      <c r="P17" s="93"/>
      <c r="Q17" s="92"/>
      <c r="R17" s="92"/>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5">
        <f t="shared" si="1"/>
        <v>0</v>
      </c>
      <c r="BB17" s="67">
        <f t="shared" si="2"/>
        <v>0</v>
      </c>
      <c r="BC17" s="63" t="str">
        <f t="shared" si="3"/>
        <v>INR Zero Only</v>
      </c>
      <c r="IA17" s="8">
        <v>3</v>
      </c>
      <c r="IB17" s="8" t="s">
        <v>62</v>
      </c>
      <c r="IC17" s="8" t="s">
        <v>37</v>
      </c>
      <c r="ID17" s="8">
        <v>300</v>
      </c>
      <c r="IE17" s="8" t="s">
        <v>401</v>
      </c>
      <c r="IF17" s="9"/>
      <c r="IG17" s="9"/>
      <c r="IH17" s="9"/>
      <c r="II17" s="9"/>
    </row>
    <row r="18" spans="1:243" s="7" customFormat="1" ht="85.5">
      <c r="A18" s="57">
        <v>4</v>
      </c>
      <c r="B18" s="58" t="s">
        <v>63</v>
      </c>
      <c r="C18" s="61" t="s">
        <v>38</v>
      </c>
      <c r="D18" s="91">
        <v>30</v>
      </c>
      <c r="E18" s="75" t="s">
        <v>403</v>
      </c>
      <c r="F18" s="76"/>
      <c r="G18" s="77"/>
      <c r="H18" s="77"/>
      <c r="I18" s="79" t="s">
        <v>33</v>
      </c>
      <c r="J18" s="80">
        <f t="shared" si="0"/>
        <v>1</v>
      </c>
      <c r="K18" s="77" t="s">
        <v>34</v>
      </c>
      <c r="L18" s="77" t="s">
        <v>4</v>
      </c>
      <c r="M18" s="90"/>
      <c r="N18" s="92"/>
      <c r="O18" s="92"/>
      <c r="P18" s="93"/>
      <c r="Q18" s="92"/>
      <c r="R18" s="92"/>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5">
        <f t="shared" si="1"/>
        <v>0</v>
      </c>
      <c r="BB18" s="67">
        <f t="shared" si="2"/>
        <v>0</v>
      </c>
      <c r="BC18" s="63" t="str">
        <f t="shared" si="3"/>
        <v>INR Zero Only</v>
      </c>
      <c r="IA18" s="8">
        <v>4</v>
      </c>
      <c r="IB18" s="8" t="s">
        <v>63</v>
      </c>
      <c r="IC18" s="8" t="s">
        <v>38</v>
      </c>
      <c r="ID18" s="8">
        <v>30</v>
      </c>
      <c r="IE18" s="8" t="s">
        <v>403</v>
      </c>
      <c r="IF18" s="9"/>
      <c r="IG18" s="9"/>
      <c r="IH18" s="9"/>
      <c r="II18" s="9"/>
    </row>
    <row r="19" spans="1:243" s="7" customFormat="1" ht="30">
      <c r="A19" s="57">
        <v>5</v>
      </c>
      <c r="B19" s="58" t="s">
        <v>64</v>
      </c>
      <c r="C19" s="61" t="s">
        <v>39</v>
      </c>
      <c r="D19" s="89">
        <v>3</v>
      </c>
      <c r="E19" s="81" t="s">
        <v>404</v>
      </c>
      <c r="F19" s="76"/>
      <c r="G19" s="77"/>
      <c r="H19" s="77"/>
      <c r="I19" s="79" t="s">
        <v>33</v>
      </c>
      <c r="J19" s="80">
        <f t="shared" si="0"/>
        <v>1</v>
      </c>
      <c r="K19" s="77" t="s">
        <v>34</v>
      </c>
      <c r="L19" s="77" t="s">
        <v>4</v>
      </c>
      <c r="M19" s="90"/>
      <c r="N19" s="92"/>
      <c r="O19" s="92"/>
      <c r="P19" s="93"/>
      <c r="Q19" s="92"/>
      <c r="R19" s="92"/>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6"/>
      <c r="AV19" s="94"/>
      <c r="AW19" s="94"/>
      <c r="AX19" s="94"/>
      <c r="AY19" s="94"/>
      <c r="AZ19" s="94"/>
      <c r="BA19" s="95">
        <f t="shared" si="1"/>
        <v>0</v>
      </c>
      <c r="BB19" s="67">
        <f t="shared" si="2"/>
        <v>0</v>
      </c>
      <c r="BC19" s="63" t="str">
        <f t="shared" si="3"/>
        <v>INR Zero Only</v>
      </c>
      <c r="IA19" s="8">
        <v>5</v>
      </c>
      <c r="IB19" s="8" t="s">
        <v>64</v>
      </c>
      <c r="IC19" s="8" t="s">
        <v>39</v>
      </c>
      <c r="ID19" s="8">
        <v>3</v>
      </c>
      <c r="IE19" s="8" t="s">
        <v>404</v>
      </c>
      <c r="IF19" s="9"/>
      <c r="IG19" s="9"/>
      <c r="IH19" s="9"/>
      <c r="II19" s="9"/>
    </row>
    <row r="20" spans="1:243" s="7" customFormat="1" ht="15">
      <c r="A20" s="57">
        <v>6</v>
      </c>
      <c r="B20" s="58" t="s">
        <v>65</v>
      </c>
      <c r="C20" s="61" t="s">
        <v>40</v>
      </c>
      <c r="D20" s="89">
        <v>5</v>
      </c>
      <c r="E20" s="75" t="s">
        <v>401</v>
      </c>
      <c r="F20" s="76"/>
      <c r="G20" s="77"/>
      <c r="H20" s="77"/>
      <c r="I20" s="79" t="s">
        <v>33</v>
      </c>
      <c r="J20" s="80">
        <f t="shared" si="0"/>
        <v>1</v>
      </c>
      <c r="K20" s="77" t="s">
        <v>34</v>
      </c>
      <c r="L20" s="77" t="s">
        <v>4</v>
      </c>
      <c r="M20" s="90"/>
      <c r="N20" s="92"/>
      <c r="O20" s="92"/>
      <c r="P20" s="93"/>
      <c r="Q20" s="92"/>
      <c r="R20" s="92"/>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5">
        <f t="shared" si="1"/>
        <v>0</v>
      </c>
      <c r="BB20" s="67">
        <f t="shared" si="2"/>
        <v>0</v>
      </c>
      <c r="BC20" s="63" t="str">
        <f t="shared" si="3"/>
        <v>INR Zero Only</v>
      </c>
      <c r="IA20" s="8">
        <v>6</v>
      </c>
      <c r="IB20" s="8" t="s">
        <v>65</v>
      </c>
      <c r="IC20" s="8" t="s">
        <v>40</v>
      </c>
      <c r="ID20" s="8">
        <v>5</v>
      </c>
      <c r="IE20" s="8" t="s">
        <v>401</v>
      </c>
      <c r="IF20" s="9"/>
      <c r="IG20" s="9"/>
      <c r="IH20" s="9"/>
      <c r="II20" s="9"/>
    </row>
    <row r="21" spans="1:243" s="7" customFormat="1" ht="28.5">
      <c r="A21" s="57">
        <v>7</v>
      </c>
      <c r="B21" s="58" t="s">
        <v>66</v>
      </c>
      <c r="C21" s="61" t="s">
        <v>41</v>
      </c>
      <c r="D21" s="91">
        <v>14</v>
      </c>
      <c r="E21" s="75" t="s">
        <v>401</v>
      </c>
      <c r="F21" s="76"/>
      <c r="G21" s="77"/>
      <c r="H21" s="77"/>
      <c r="I21" s="79" t="s">
        <v>33</v>
      </c>
      <c r="J21" s="80">
        <f t="shared" si="0"/>
        <v>1</v>
      </c>
      <c r="K21" s="77" t="s">
        <v>34</v>
      </c>
      <c r="L21" s="77" t="s">
        <v>4</v>
      </c>
      <c r="M21" s="90"/>
      <c r="N21" s="92"/>
      <c r="O21" s="92"/>
      <c r="P21" s="93"/>
      <c r="Q21" s="92"/>
      <c r="R21" s="92"/>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5">
        <f t="shared" si="1"/>
        <v>0</v>
      </c>
      <c r="BB21" s="67">
        <f t="shared" si="2"/>
        <v>0</v>
      </c>
      <c r="BC21" s="63" t="str">
        <f t="shared" si="3"/>
        <v>INR Zero Only</v>
      </c>
      <c r="IA21" s="8">
        <v>7</v>
      </c>
      <c r="IB21" s="8" t="s">
        <v>66</v>
      </c>
      <c r="IC21" s="8" t="s">
        <v>41</v>
      </c>
      <c r="ID21" s="8">
        <v>14</v>
      </c>
      <c r="IE21" s="8" t="s">
        <v>401</v>
      </c>
      <c r="IF21" s="9"/>
      <c r="IG21" s="9"/>
      <c r="IH21" s="9"/>
      <c r="II21" s="9"/>
    </row>
    <row r="22" spans="1:243" s="7" customFormat="1" ht="42.75">
      <c r="A22" s="57">
        <v>8</v>
      </c>
      <c r="B22" s="58" t="s">
        <v>67</v>
      </c>
      <c r="C22" s="61" t="s">
        <v>42</v>
      </c>
      <c r="D22" s="91">
        <v>14000</v>
      </c>
      <c r="E22" s="75" t="s">
        <v>405</v>
      </c>
      <c r="F22" s="76"/>
      <c r="G22" s="77"/>
      <c r="H22" s="77"/>
      <c r="I22" s="79" t="s">
        <v>33</v>
      </c>
      <c r="J22" s="80">
        <f t="shared" si="0"/>
        <v>1</v>
      </c>
      <c r="K22" s="77" t="s">
        <v>34</v>
      </c>
      <c r="L22" s="77" t="s">
        <v>4</v>
      </c>
      <c r="M22" s="90"/>
      <c r="N22" s="92"/>
      <c r="O22" s="92"/>
      <c r="P22" s="93"/>
      <c r="Q22" s="92"/>
      <c r="R22" s="92"/>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5">
        <f t="shared" si="1"/>
        <v>0</v>
      </c>
      <c r="BB22" s="67">
        <f t="shared" si="2"/>
        <v>0</v>
      </c>
      <c r="BC22" s="63" t="str">
        <f t="shared" si="3"/>
        <v>INR Zero Only</v>
      </c>
      <c r="IA22" s="8">
        <v>8</v>
      </c>
      <c r="IB22" s="8" t="s">
        <v>67</v>
      </c>
      <c r="IC22" s="8" t="s">
        <v>42</v>
      </c>
      <c r="ID22" s="8">
        <v>14000</v>
      </c>
      <c r="IE22" s="8" t="s">
        <v>405</v>
      </c>
      <c r="IF22" s="9"/>
      <c r="IG22" s="9"/>
      <c r="IH22" s="9"/>
      <c r="II22" s="9"/>
    </row>
    <row r="23" spans="1:243" s="7" customFormat="1" ht="57">
      <c r="A23" s="57">
        <v>9</v>
      </c>
      <c r="B23" s="58" t="s">
        <v>68</v>
      </c>
      <c r="C23" s="61" t="s">
        <v>43</v>
      </c>
      <c r="D23" s="89">
        <v>40</v>
      </c>
      <c r="E23" s="75" t="s">
        <v>406</v>
      </c>
      <c r="F23" s="76"/>
      <c r="G23" s="77"/>
      <c r="H23" s="77"/>
      <c r="I23" s="79" t="s">
        <v>33</v>
      </c>
      <c r="J23" s="80">
        <f t="shared" si="0"/>
        <v>1</v>
      </c>
      <c r="K23" s="77" t="s">
        <v>34</v>
      </c>
      <c r="L23" s="77" t="s">
        <v>4</v>
      </c>
      <c r="M23" s="90"/>
      <c r="N23" s="92"/>
      <c r="O23" s="92"/>
      <c r="P23" s="93"/>
      <c r="Q23" s="92"/>
      <c r="R23" s="92"/>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5">
        <f t="shared" si="1"/>
        <v>0</v>
      </c>
      <c r="BB23" s="67">
        <f t="shared" si="2"/>
        <v>0</v>
      </c>
      <c r="BC23" s="63" t="str">
        <f t="shared" si="3"/>
        <v>INR Zero Only</v>
      </c>
      <c r="IA23" s="8">
        <v>9</v>
      </c>
      <c r="IB23" s="8" t="s">
        <v>68</v>
      </c>
      <c r="IC23" s="8" t="s">
        <v>43</v>
      </c>
      <c r="ID23" s="8">
        <v>40</v>
      </c>
      <c r="IE23" s="8" t="s">
        <v>406</v>
      </c>
      <c r="IF23" s="9"/>
      <c r="IG23" s="9"/>
      <c r="IH23" s="9"/>
      <c r="II23" s="9"/>
    </row>
    <row r="24" spans="1:243" s="7" customFormat="1" ht="42.75">
      <c r="A24" s="57">
        <v>10</v>
      </c>
      <c r="B24" s="58" t="s">
        <v>69</v>
      </c>
      <c r="C24" s="61" t="s">
        <v>44</v>
      </c>
      <c r="D24" s="101">
        <v>0.5</v>
      </c>
      <c r="E24" s="75" t="s">
        <v>401</v>
      </c>
      <c r="F24" s="76"/>
      <c r="G24" s="77"/>
      <c r="H24" s="77"/>
      <c r="I24" s="79" t="s">
        <v>33</v>
      </c>
      <c r="J24" s="80">
        <f t="shared" si="0"/>
        <v>1</v>
      </c>
      <c r="K24" s="77" t="s">
        <v>34</v>
      </c>
      <c r="L24" s="77" t="s">
        <v>4</v>
      </c>
      <c r="M24" s="90"/>
      <c r="N24" s="92"/>
      <c r="O24" s="92"/>
      <c r="P24" s="93"/>
      <c r="Q24" s="92"/>
      <c r="R24" s="92"/>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5">
        <f t="shared" si="1"/>
        <v>0</v>
      </c>
      <c r="BB24" s="67">
        <f t="shared" si="2"/>
        <v>0</v>
      </c>
      <c r="BC24" s="63" t="str">
        <f t="shared" si="3"/>
        <v>INR Zero Only</v>
      </c>
      <c r="IA24" s="8">
        <v>10</v>
      </c>
      <c r="IB24" s="8" t="s">
        <v>69</v>
      </c>
      <c r="IC24" s="8" t="s">
        <v>44</v>
      </c>
      <c r="ID24" s="8">
        <v>0.5</v>
      </c>
      <c r="IE24" s="8" t="s">
        <v>401</v>
      </c>
      <c r="IF24" s="9"/>
      <c r="IG24" s="9"/>
      <c r="IH24" s="9"/>
      <c r="II24" s="9"/>
    </row>
    <row r="25" spans="1:243" s="7" customFormat="1" ht="28.5">
      <c r="A25" s="60">
        <v>11</v>
      </c>
      <c r="B25" s="63" t="s">
        <v>70</v>
      </c>
      <c r="C25" s="61" t="s">
        <v>45</v>
      </c>
      <c r="D25" s="102"/>
      <c r="E25" s="80"/>
      <c r="F25" s="82"/>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69"/>
      <c r="BC25" s="63"/>
      <c r="EM25" s="8"/>
      <c r="EN25" s="8"/>
      <c r="EO25" s="8"/>
      <c r="EP25" s="8"/>
      <c r="EQ25" s="8"/>
      <c r="ER25" s="9"/>
      <c r="ES25" s="9"/>
      <c r="ET25" s="9"/>
      <c r="EU25" s="9"/>
      <c r="GG25" s="8"/>
      <c r="GH25" s="8"/>
      <c r="GI25" s="8"/>
      <c r="GJ25" s="8"/>
      <c r="GK25" s="8"/>
      <c r="GL25" s="9"/>
      <c r="GM25" s="9"/>
      <c r="GN25" s="9"/>
      <c r="GO25" s="9"/>
      <c r="IA25" s="8">
        <v>11</v>
      </c>
      <c r="IB25" s="8" t="s">
        <v>70</v>
      </c>
      <c r="IC25" s="8" t="s">
        <v>45</v>
      </c>
      <c r="ID25" s="8"/>
      <c r="IE25" s="8"/>
      <c r="IF25" s="9"/>
      <c r="IG25" s="9"/>
      <c r="IH25" s="9"/>
      <c r="II25" s="9"/>
    </row>
    <row r="26" spans="1:243" s="7" customFormat="1" ht="15">
      <c r="A26" s="57">
        <v>11.1</v>
      </c>
      <c r="B26" s="58" t="s">
        <v>71</v>
      </c>
      <c r="C26" s="61" t="s">
        <v>46</v>
      </c>
      <c r="D26" s="101">
        <v>20</v>
      </c>
      <c r="E26" s="75" t="s">
        <v>401</v>
      </c>
      <c r="F26" s="76"/>
      <c r="G26" s="77"/>
      <c r="H26" s="77"/>
      <c r="I26" s="79" t="s">
        <v>33</v>
      </c>
      <c r="J26" s="80">
        <f>IF(I26="Less(-)",-1,1)</f>
        <v>1</v>
      </c>
      <c r="K26" s="77" t="s">
        <v>34</v>
      </c>
      <c r="L26" s="77" t="s">
        <v>4</v>
      </c>
      <c r="M26" s="90"/>
      <c r="N26" s="92"/>
      <c r="O26" s="92"/>
      <c r="P26" s="93"/>
      <c r="Q26" s="92"/>
      <c r="R26" s="92"/>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5">
        <f>total_amount_ba($B$2,$D$2,D26,F26,J26,K26,M26)</f>
        <v>0</v>
      </c>
      <c r="BB26" s="67">
        <f>BA26+SUM(N26:AZ26)</f>
        <v>0</v>
      </c>
      <c r="BC26" s="63" t="str">
        <f>SpellNumber(L26,BB26)</f>
        <v>INR Zero Only</v>
      </c>
      <c r="HC26" s="32"/>
      <c r="HD26" s="37"/>
      <c r="HE26" s="33"/>
      <c r="HF26" s="34"/>
      <c r="HG26" s="10"/>
      <c r="HH26" s="35"/>
      <c r="IA26" s="8">
        <v>11.1</v>
      </c>
      <c r="IB26" s="8" t="s">
        <v>71</v>
      </c>
      <c r="IC26" s="8" t="s">
        <v>46</v>
      </c>
      <c r="ID26" s="8">
        <v>20</v>
      </c>
      <c r="IE26" s="8" t="s">
        <v>401</v>
      </c>
      <c r="IF26" s="9"/>
      <c r="IG26" s="9"/>
      <c r="IH26" s="9"/>
      <c r="II26" s="9"/>
    </row>
    <row r="27" spans="1:243" s="7" customFormat="1" ht="15">
      <c r="A27" s="57">
        <v>11.2</v>
      </c>
      <c r="B27" s="58" t="s">
        <v>72</v>
      </c>
      <c r="C27" s="61" t="s">
        <v>47</v>
      </c>
      <c r="D27" s="101">
        <v>60</v>
      </c>
      <c r="E27" s="75" t="s">
        <v>401</v>
      </c>
      <c r="F27" s="76"/>
      <c r="G27" s="77"/>
      <c r="H27" s="77"/>
      <c r="I27" s="79" t="s">
        <v>33</v>
      </c>
      <c r="J27" s="80">
        <f>IF(I27="Less(-)",-1,1)</f>
        <v>1</v>
      </c>
      <c r="K27" s="77" t="s">
        <v>34</v>
      </c>
      <c r="L27" s="77" t="s">
        <v>4</v>
      </c>
      <c r="M27" s="90"/>
      <c r="N27" s="92"/>
      <c r="O27" s="92"/>
      <c r="P27" s="93"/>
      <c r="Q27" s="92"/>
      <c r="R27" s="92"/>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5">
        <f>total_amount_ba($B$2,$D$2,D27,F27,J27,K27,M27)</f>
        <v>0</v>
      </c>
      <c r="BB27" s="67">
        <f>BA27+SUM(N27:AZ27)</f>
        <v>0</v>
      </c>
      <c r="BC27" s="63" t="str">
        <f>SpellNumber(L27,BB27)</f>
        <v>INR Zero Only</v>
      </c>
      <c r="IA27" s="8">
        <v>11.2</v>
      </c>
      <c r="IB27" s="8" t="s">
        <v>72</v>
      </c>
      <c r="IC27" s="8" t="s">
        <v>47</v>
      </c>
      <c r="ID27" s="8">
        <v>60</v>
      </c>
      <c r="IE27" s="8" t="s">
        <v>401</v>
      </c>
      <c r="IF27" s="9"/>
      <c r="IG27" s="9"/>
      <c r="IH27" s="9"/>
      <c r="II27" s="9"/>
    </row>
    <row r="28" spans="1:243" s="7" customFormat="1" ht="15">
      <c r="A28" s="57">
        <v>11.3</v>
      </c>
      <c r="B28" s="58" t="s">
        <v>73</v>
      </c>
      <c r="C28" s="61" t="s">
        <v>48</v>
      </c>
      <c r="D28" s="101">
        <v>40</v>
      </c>
      <c r="E28" s="75" t="s">
        <v>401</v>
      </c>
      <c r="F28" s="76"/>
      <c r="G28" s="77"/>
      <c r="H28" s="83"/>
      <c r="I28" s="79" t="s">
        <v>33</v>
      </c>
      <c r="J28" s="80">
        <f>IF(I28="Less(-)",-1,1)</f>
        <v>1</v>
      </c>
      <c r="K28" s="77" t="s">
        <v>34</v>
      </c>
      <c r="L28" s="77" t="s">
        <v>4</v>
      </c>
      <c r="M28" s="90"/>
      <c r="N28" s="92"/>
      <c r="O28" s="92"/>
      <c r="P28" s="93"/>
      <c r="Q28" s="92"/>
      <c r="R28" s="92"/>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5">
        <f>total_amount_ba($B$2,$D$2,D28,F28,J28,K28,M28)</f>
        <v>0</v>
      </c>
      <c r="BB28" s="67">
        <f>BA28+SUM(N28:AZ28)</f>
        <v>0</v>
      </c>
      <c r="BC28" s="63" t="str">
        <f>SpellNumber(L28,BB28)</f>
        <v>INR Zero Only</v>
      </c>
      <c r="IA28" s="8">
        <v>11.3</v>
      </c>
      <c r="IB28" s="8" t="s">
        <v>73</v>
      </c>
      <c r="IC28" s="8" t="s">
        <v>48</v>
      </c>
      <c r="ID28" s="8">
        <v>40</v>
      </c>
      <c r="IE28" s="8" t="s">
        <v>401</v>
      </c>
      <c r="IF28" s="9"/>
      <c r="IG28" s="9"/>
      <c r="IH28" s="9"/>
      <c r="II28" s="9"/>
    </row>
    <row r="29" spans="1:243" s="7" customFormat="1" ht="15">
      <c r="A29" s="60">
        <v>11.4</v>
      </c>
      <c r="B29" s="63" t="s">
        <v>74</v>
      </c>
      <c r="C29" s="63"/>
      <c r="D29" s="91"/>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95"/>
      <c r="BB29" s="100"/>
      <c r="BC29" s="63"/>
      <c r="EM29" s="8"/>
      <c r="EN29" s="8"/>
      <c r="EO29" s="8"/>
      <c r="EP29" s="8"/>
      <c r="EQ29" s="8"/>
      <c r="ER29" s="9"/>
      <c r="ES29" s="9"/>
      <c r="ET29" s="9"/>
      <c r="EU29" s="9"/>
      <c r="GG29" s="8"/>
      <c r="GH29" s="8"/>
      <c r="GI29" s="8"/>
      <c r="GJ29" s="8"/>
      <c r="GK29" s="8"/>
      <c r="GL29" s="9"/>
      <c r="GM29" s="9"/>
      <c r="GN29" s="9"/>
      <c r="GO29" s="9"/>
      <c r="IA29" s="8">
        <v>11.4</v>
      </c>
      <c r="IB29" s="8" t="s">
        <v>74</v>
      </c>
      <c r="IC29" s="8"/>
      <c r="ID29" s="8"/>
      <c r="IE29" s="8"/>
      <c r="IF29" s="9"/>
      <c r="IG29" s="9"/>
      <c r="IH29" s="9"/>
      <c r="II29" s="9"/>
    </row>
    <row r="30" spans="1:243" s="7" customFormat="1" ht="57">
      <c r="A30" s="57">
        <v>12</v>
      </c>
      <c r="B30" s="58" t="s">
        <v>75</v>
      </c>
      <c r="C30" s="61" t="s">
        <v>49</v>
      </c>
      <c r="D30" s="91">
        <v>70</v>
      </c>
      <c r="E30" s="75" t="s">
        <v>402</v>
      </c>
      <c r="F30" s="76"/>
      <c r="G30" s="77"/>
      <c r="H30" s="77"/>
      <c r="I30" s="79" t="s">
        <v>33</v>
      </c>
      <c r="J30" s="80">
        <f aca="true" t="shared" si="4" ref="J30:J39">IF(I30="Less(-)",-1,1)</f>
        <v>1</v>
      </c>
      <c r="K30" s="77" t="s">
        <v>34</v>
      </c>
      <c r="L30" s="77" t="s">
        <v>4</v>
      </c>
      <c r="M30" s="90"/>
      <c r="N30" s="92"/>
      <c r="O30" s="92"/>
      <c r="P30" s="93"/>
      <c r="Q30" s="92"/>
      <c r="R30" s="92"/>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5">
        <f aca="true" t="shared" si="5" ref="BA30:BA39">total_amount_ba($B$2,$D$2,D30,F30,J30,K30,M30)</f>
        <v>0</v>
      </c>
      <c r="BB30" s="67">
        <f aca="true" t="shared" si="6" ref="BB30:BB39">BA30+SUM(N30:AZ30)</f>
        <v>0</v>
      </c>
      <c r="BC30" s="63" t="str">
        <f aca="true" t="shared" si="7" ref="BC30:BC39">SpellNumber(L30,BB30)</f>
        <v>INR Zero Only</v>
      </c>
      <c r="HC30" s="32"/>
      <c r="HD30" s="37"/>
      <c r="HE30" s="33"/>
      <c r="HF30" s="34"/>
      <c r="HG30" s="10"/>
      <c r="HH30" s="35"/>
      <c r="IA30" s="8">
        <v>12</v>
      </c>
      <c r="IB30" s="8" t="s">
        <v>75</v>
      </c>
      <c r="IC30" s="8" t="s">
        <v>49</v>
      </c>
      <c r="ID30" s="8">
        <v>70</v>
      </c>
      <c r="IE30" s="8" t="s">
        <v>402</v>
      </c>
      <c r="IF30" s="9"/>
      <c r="IG30" s="9"/>
      <c r="IH30" s="9"/>
      <c r="II30" s="9"/>
    </row>
    <row r="31" spans="1:243" s="7" customFormat="1" ht="42.75">
      <c r="A31" s="60">
        <v>13</v>
      </c>
      <c r="B31" s="63" t="s">
        <v>76</v>
      </c>
      <c r="C31" s="61" t="s">
        <v>429</v>
      </c>
      <c r="D31" s="89"/>
      <c r="E31" s="80"/>
      <c r="F31" s="82"/>
      <c r="G31" s="80"/>
      <c r="H31" s="80"/>
      <c r="I31" s="80" t="s">
        <v>33</v>
      </c>
      <c r="J31" s="80">
        <f t="shared" si="4"/>
        <v>1</v>
      </c>
      <c r="K31" s="80" t="s">
        <v>34</v>
      </c>
      <c r="L31" s="80" t="s">
        <v>4</v>
      </c>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4"/>
      <c r="AZ31" s="84"/>
      <c r="BA31" s="84"/>
      <c r="BB31" s="69"/>
      <c r="BC31" s="69"/>
      <c r="BD31" s="9"/>
      <c r="BE31" s="9"/>
      <c r="BF31" s="9"/>
      <c r="BG31" s="9"/>
      <c r="CS31" s="8"/>
      <c r="CT31" s="8"/>
      <c r="CU31" s="8"/>
      <c r="CV31" s="8"/>
      <c r="CW31" s="8"/>
      <c r="CX31" s="9"/>
      <c r="CY31" s="9"/>
      <c r="CZ31" s="9"/>
      <c r="DA31" s="9"/>
      <c r="EM31" s="8"/>
      <c r="EN31" s="8"/>
      <c r="EO31" s="8"/>
      <c r="EP31" s="8"/>
      <c r="EQ31" s="8"/>
      <c r="ER31" s="9"/>
      <c r="ES31" s="9"/>
      <c r="ET31" s="9"/>
      <c r="EU31" s="9"/>
      <c r="GG31" s="8"/>
      <c r="GH31" s="8"/>
      <c r="GI31" s="8"/>
      <c r="GJ31" s="8"/>
      <c r="GK31" s="8"/>
      <c r="GL31" s="9"/>
      <c r="GM31" s="9"/>
      <c r="GN31" s="9"/>
      <c r="GO31" s="9"/>
      <c r="IA31" s="8">
        <v>13</v>
      </c>
      <c r="IB31" s="8" t="s">
        <v>76</v>
      </c>
      <c r="IC31" s="8" t="s">
        <v>429</v>
      </c>
      <c r="ID31" s="8"/>
      <c r="IE31" s="8"/>
      <c r="IF31" s="9"/>
      <c r="IG31" s="9"/>
      <c r="IH31" s="9"/>
      <c r="II31" s="9"/>
    </row>
    <row r="32" spans="1:243" s="7" customFormat="1" ht="15">
      <c r="A32" s="57">
        <v>13.1</v>
      </c>
      <c r="B32" s="58" t="s">
        <v>77</v>
      </c>
      <c r="C32" s="61" t="s">
        <v>430</v>
      </c>
      <c r="D32" s="89">
        <v>2</v>
      </c>
      <c r="E32" s="75" t="s">
        <v>401</v>
      </c>
      <c r="F32" s="76"/>
      <c r="G32" s="77"/>
      <c r="H32" s="77"/>
      <c r="I32" s="79" t="s">
        <v>33</v>
      </c>
      <c r="J32" s="80">
        <f t="shared" si="4"/>
        <v>1</v>
      </c>
      <c r="K32" s="77" t="s">
        <v>34</v>
      </c>
      <c r="L32" s="77" t="s">
        <v>4</v>
      </c>
      <c r="M32" s="90"/>
      <c r="N32" s="92"/>
      <c r="O32" s="92"/>
      <c r="P32" s="93"/>
      <c r="Q32" s="92"/>
      <c r="R32" s="92"/>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5">
        <f t="shared" si="5"/>
        <v>0</v>
      </c>
      <c r="BB32" s="67">
        <f t="shared" si="6"/>
        <v>0</v>
      </c>
      <c r="BC32" s="63" t="str">
        <f t="shared" si="7"/>
        <v>INR Zero Only</v>
      </c>
      <c r="HC32" s="32"/>
      <c r="HD32" s="37"/>
      <c r="HE32" s="33"/>
      <c r="HF32" s="34"/>
      <c r="HG32" s="10"/>
      <c r="HH32" s="35"/>
      <c r="IA32" s="8">
        <v>13.1</v>
      </c>
      <c r="IB32" s="8" t="s">
        <v>77</v>
      </c>
      <c r="IC32" s="8" t="s">
        <v>430</v>
      </c>
      <c r="ID32" s="8">
        <v>2</v>
      </c>
      <c r="IE32" s="8" t="s">
        <v>401</v>
      </c>
      <c r="IF32" s="9"/>
      <c r="IG32" s="9"/>
      <c r="IH32" s="9"/>
      <c r="II32" s="9"/>
    </row>
    <row r="33" spans="1:243" s="7" customFormat="1" ht="15">
      <c r="A33" s="57">
        <v>13.2</v>
      </c>
      <c r="B33" s="58" t="s">
        <v>78</v>
      </c>
      <c r="C33" s="61" t="s">
        <v>431</v>
      </c>
      <c r="D33" s="91">
        <v>4</v>
      </c>
      <c r="E33" s="75" t="s">
        <v>401</v>
      </c>
      <c r="F33" s="76"/>
      <c r="G33" s="77"/>
      <c r="H33" s="77"/>
      <c r="I33" s="79" t="s">
        <v>33</v>
      </c>
      <c r="J33" s="80">
        <f t="shared" si="4"/>
        <v>1</v>
      </c>
      <c r="K33" s="77" t="s">
        <v>34</v>
      </c>
      <c r="L33" s="77" t="s">
        <v>4</v>
      </c>
      <c r="M33" s="90"/>
      <c r="N33" s="92"/>
      <c r="O33" s="92"/>
      <c r="P33" s="93"/>
      <c r="Q33" s="92"/>
      <c r="R33" s="92"/>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5">
        <f t="shared" si="5"/>
        <v>0</v>
      </c>
      <c r="BB33" s="67">
        <f t="shared" si="6"/>
        <v>0</v>
      </c>
      <c r="BC33" s="63" t="str">
        <f t="shared" si="7"/>
        <v>INR Zero Only</v>
      </c>
      <c r="IA33" s="8">
        <v>13.2</v>
      </c>
      <c r="IB33" s="8" t="s">
        <v>78</v>
      </c>
      <c r="IC33" s="8" t="s">
        <v>431</v>
      </c>
      <c r="ID33" s="8">
        <v>4</v>
      </c>
      <c r="IE33" s="8" t="s">
        <v>401</v>
      </c>
      <c r="IF33" s="9"/>
      <c r="IG33" s="9"/>
      <c r="IH33" s="9"/>
      <c r="II33" s="9"/>
    </row>
    <row r="34" spans="1:243" s="7" customFormat="1" ht="71.25">
      <c r="A34" s="57">
        <v>14</v>
      </c>
      <c r="B34" s="58" t="s">
        <v>79</v>
      </c>
      <c r="C34" s="61" t="s">
        <v>432</v>
      </c>
      <c r="D34" s="101">
        <v>2</v>
      </c>
      <c r="E34" s="75" t="s">
        <v>401</v>
      </c>
      <c r="F34" s="76"/>
      <c r="G34" s="77"/>
      <c r="H34" s="77"/>
      <c r="I34" s="79" t="s">
        <v>33</v>
      </c>
      <c r="J34" s="80">
        <f t="shared" si="4"/>
        <v>1</v>
      </c>
      <c r="K34" s="77" t="s">
        <v>34</v>
      </c>
      <c r="L34" s="77" t="s">
        <v>4</v>
      </c>
      <c r="M34" s="90"/>
      <c r="N34" s="92"/>
      <c r="O34" s="92"/>
      <c r="P34" s="93"/>
      <c r="Q34" s="92"/>
      <c r="R34" s="92"/>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6"/>
      <c r="AV34" s="94"/>
      <c r="AW34" s="94"/>
      <c r="AX34" s="94"/>
      <c r="AY34" s="94"/>
      <c r="AZ34" s="94"/>
      <c r="BA34" s="95">
        <f t="shared" si="5"/>
        <v>0</v>
      </c>
      <c r="BB34" s="67">
        <f t="shared" si="6"/>
        <v>0</v>
      </c>
      <c r="BC34" s="63" t="str">
        <f t="shared" si="7"/>
        <v>INR Zero Only</v>
      </c>
      <c r="IA34" s="8">
        <v>14</v>
      </c>
      <c r="IB34" s="8" t="s">
        <v>79</v>
      </c>
      <c r="IC34" s="8" t="s">
        <v>432</v>
      </c>
      <c r="ID34" s="8">
        <v>2</v>
      </c>
      <c r="IE34" s="8" t="s">
        <v>401</v>
      </c>
      <c r="IF34" s="9"/>
      <c r="IG34" s="9"/>
      <c r="IH34" s="9"/>
      <c r="II34" s="9"/>
    </row>
    <row r="35" spans="1:243" s="7" customFormat="1" ht="85.5">
      <c r="A35" s="57">
        <v>15</v>
      </c>
      <c r="B35" s="58" t="s">
        <v>80</v>
      </c>
      <c r="C35" s="61" t="s">
        <v>433</v>
      </c>
      <c r="D35" s="101">
        <v>4</v>
      </c>
      <c r="E35" s="75" t="s">
        <v>401</v>
      </c>
      <c r="F35" s="76"/>
      <c r="G35" s="77"/>
      <c r="H35" s="77"/>
      <c r="I35" s="79" t="s">
        <v>33</v>
      </c>
      <c r="J35" s="80">
        <f>IF(I35="Less(-)",-1,1)</f>
        <v>1</v>
      </c>
      <c r="K35" s="77" t="s">
        <v>34</v>
      </c>
      <c r="L35" s="77" t="s">
        <v>4</v>
      </c>
      <c r="M35" s="90"/>
      <c r="N35" s="92"/>
      <c r="O35" s="92"/>
      <c r="P35" s="93"/>
      <c r="Q35" s="92"/>
      <c r="R35" s="92"/>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6"/>
      <c r="AV35" s="94"/>
      <c r="AW35" s="94"/>
      <c r="AX35" s="94"/>
      <c r="AY35" s="94"/>
      <c r="AZ35" s="94"/>
      <c r="BA35" s="95">
        <f t="shared" si="5"/>
        <v>0</v>
      </c>
      <c r="BB35" s="67">
        <f>BA35+SUM(N35:AZ35)</f>
        <v>0</v>
      </c>
      <c r="BC35" s="63" t="str">
        <f>SpellNumber(L35,BB35)</f>
        <v>INR Zero Only</v>
      </c>
      <c r="IA35" s="8">
        <v>15</v>
      </c>
      <c r="IB35" s="8" t="s">
        <v>80</v>
      </c>
      <c r="IC35" s="8" t="s">
        <v>433</v>
      </c>
      <c r="ID35" s="8">
        <v>4</v>
      </c>
      <c r="IE35" s="8" t="s">
        <v>401</v>
      </c>
      <c r="IF35" s="9"/>
      <c r="IG35" s="9"/>
      <c r="IH35" s="9"/>
      <c r="II35" s="9"/>
    </row>
    <row r="36" spans="1:243" s="7" customFormat="1" ht="15">
      <c r="A36" s="60">
        <v>16</v>
      </c>
      <c r="B36" s="63" t="s">
        <v>81</v>
      </c>
      <c r="C36" s="61" t="s">
        <v>434</v>
      </c>
      <c r="D36" s="89"/>
      <c r="E36" s="75"/>
      <c r="F36" s="82"/>
      <c r="G36" s="80"/>
      <c r="H36" s="84"/>
      <c r="I36" s="84" t="s">
        <v>33</v>
      </c>
      <c r="J36" s="85">
        <f t="shared" si="4"/>
        <v>1</v>
      </c>
      <c r="K36" s="85" t="s">
        <v>34</v>
      </c>
      <c r="L36" s="85" t="s">
        <v>4</v>
      </c>
      <c r="M36" s="85"/>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4"/>
      <c r="AZ36" s="84"/>
      <c r="BA36" s="84"/>
      <c r="BB36" s="69"/>
      <c r="BC36" s="69"/>
      <c r="BD36" s="9"/>
      <c r="BE36" s="9"/>
      <c r="BF36" s="9"/>
      <c r="BG36" s="9"/>
      <c r="CS36" s="8"/>
      <c r="CT36" s="8"/>
      <c r="CU36" s="8"/>
      <c r="CV36" s="8"/>
      <c r="CW36" s="8"/>
      <c r="CX36" s="9"/>
      <c r="CY36" s="9"/>
      <c r="CZ36" s="9"/>
      <c r="DA36" s="9"/>
      <c r="EM36" s="8"/>
      <c r="EN36" s="8"/>
      <c r="EO36" s="8"/>
      <c r="EP36" s="8"/>
      <c r="EQ36" s="8"/>
      <c r="ER36" s="9"/>
      <c r="ES36" s="9"/>
      <c r="ET36" s="9"/>
      <c r="EU36" s="9"/>
      <c r="GG36" s="8"/>
      <c r="GH36" s="8"/>
      <c r="GI36" s="8"/>
      <c r="GJ36" s="8"/>
      <c r="GK36" s="8"/>
      <c r="GL36" s="9"/>
      <c r="GM36" s="9"/>
      <c r="GN36" s="9"/>
      <c r="GO36" s="9"/>
      <c r="IA36" s="8">
        <v>16</v>
      </c>
      <c r="IB36" s="8" t="s">
        <v>81</v>
      </c>
      <c r="IC36" s="8" t="s">
        <v>434</v>
      </c>
      <c r="ID36" s="8"/>
      <c r="IE36" s="8"/>
      <c r="IF36" s="9"/>
      <c r="IG36" s="9"/>
      <c r="IH36" s="9"/>
      <c r="II36" s="9"/>
    </row>
    <row r="37" spans="1:243" s="7" customFormat="1" ht="15">
      <c r="A37" s="57">
        <v>16.1</v>
      </c>
      <c r="B37" s="58" t="s">
        <v>82</v>
      </c>
      <c r="C37" s="61" t="s">
        <v>435</v>
      </c>
      <c r="D37" s="114">
        <v>30</v>
      </c>
      <c r="E37" s="75" t="s">
        <v>402</v>
      </c>
      <c r="F37" s="76"/>
      <c r="G37" s="77"/>
      <c r="H37" s="77"/>
      <c r="I37" s="79" t="s">
        <v>33</v>
      </c>
      <c r="J37" s="80">
        <f>IF(I37="Less(-)",-1,1)</f>
        <v>1</v>
      </c>
      <c r="K37" s="77" t="s">
        <v>34</v>
      </c>
      <c r="L37" s="77" t="s">
        <v>4</v>
      </c>
      <c r="M37" s="90"/>
      <c r="N37" s="92"/>
      <c r="O37" s="92"/>
      <c r="P37" s="93"/>
      <c r="Q37" s="92"/>
      <c r="R37" s="92"/>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6"/>
      <c r="AV37" s="94"/>
      <c r="AW37" s="94"/>
      <c r="AX37" s="94"/>
      <c r="AY37" s="94"/>
      <c r="AZ37" s="94"/>
      <c r="BA37" s="95">
        <f>total_amount_ba($B$2,$D$2,D37,F37,J37,K37,M37)</f>
        <v>0</v>
      </c>
      <c r="BB37" s="67">
        <f>BA37+SUM(N37:AZ37)</f>
        <v>0</v>
      </c>
      <c r="BC37" s="63" t="str">
        <f>SpellNumber(L37,BB37)</f>
        <v>INR Zero Only</v>
      </c>
      <c r="IA37" s="8">
        <v>16.1</v>
      </c>
      <c r="IB37" s="8" t="s">
        <v>82</v>
      </c>
      <c r="IC37" s="8" t="s">
        <v>435</v>
      </c>
      <c r="ID37" s="8">
        <v>30</v>
      </c>
      <c r="IE37" s="8" t="s">
        <v>402</v>
      </c>
      <c r="IF37" s="9"/>
      <c r="IG37" s="9"/>
      <c r="IH37" s="9"/>
      <c r="II37" s="9"/>
    </row>
    <row r="38" spans="1:243" s="7" customFormat="1" ht="15">
      <c r="A38" s="57">
        <v>16.2</v>
      </c>
      <c r="B38" s="58" t="s">
        <v>83</v>
      </c>
      <c r="C38" s="61" t="s">
        <v>436</v>
      </c>
      <c r="D38" s="114">
        <v>10</v>
      </c>
      <c r="E38" s="75" t="s">
        <v>402</v>
      </c>
      <c r="F38" s="76"/>
      <c r="G38" s="77"/>
      <c r="H38" s="77"/>
      <c r="I38" s="79" t="s">
        <v>33</v>
      </c>
      <c r="J38" s="80">
        <f t="shared" si="4"/>
        <v>1</v>
      </c>
      <c r="K38" s="77" t="s">
        <v>34</v>
      </c>
      <c r="L38" s="77" t="s">
        <v>4</v>
      </c>
      <c r="M38" s="90"/>
      <c r="N38" s="92"/>
      <c r="O38" s="92"/>
      <c r="P38" s="93"/>
      <c r="Q38" s="92"/>
      <c r="R38" s="92"/>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5">
        <f t="shared" si="5"/>
        <v>0</v>
      </c>
      <c r="BB38" s="67">
        <f t="shared" si="6"/>
        <v>0</v>
      </c>
      <c r="BC38" s="63" t="str">
        <f t="shared" si="7"/>
        <v>INR Zero Only</v>
      </c>
      <c r="IA38" s="8">
        <v>16.2</v>
      </c>
      <c r="IB38" s="8" t="s">
        <v>83</v>
      </c>
      <c r="IC38" s="8" t="s">
        <v>436</v>
      </c>
      <c r="ID38" s="8">
        <v>10</v>
      </c>
      <c r="IE38" s="8" t="s">
        <v>402</v>
      </c>
      <c r="IF38" s="9"/>
      <c r="IG38" s="9"/>
      <c r="IH38" s="9"/>
      <c r="II38" s="9"/>
    </row>
    <row r="39" spans="1:243" s="7" customFormat="1" ht="15">
      <c r="A39" s="57">
        <v>16.3</v>
      </c>
      <c r="B39" s="58" t="s">
        <v>84</v>
      </c>
      <c r="C39" s="61" t="s">
        <v>437</v>
      </c>
      <c r="D39" s="101">
        <v>6</v>
      </c>
      <c r="E39" s="75" t="s">
        <v>402</v>
      </c>
      <c r="F39" s="76"/>
      <c r="G39" s="77"/>
      <c r="H39" s="77"/>
      <c r="I39" s="79" t="s">
        <v>33</v>
      </c>
      <c r="J39" s="80">
        <f t="shared" si="4"/>
        <v>1</v>
      </c>
      <c r="K39" s="77" t="s">
        <v>34</v>
      </c>
      <c r="L39" s="77" t="s">
        <v>4</v>
      </c>
      <c r="M39" s="90"/>
      <c r="N39" s="92"/>
      <c r="O39" s="92"/>
      <c r="P39" s="93"/>
      <c r="Q39" s="92"/>
      <c r="R39" s="92"/>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5">
        <f t="shared" si="5"/>
        <v>0</v>
      </c>
      <c r="BB39" s="67">
        <f t="shared" si="6"/>
        <v>0</v>
      </c>
      <c r="BC39" s="63" t="str">
        <f t="shared" si="7"/>
        <v>INR Zero Only</v>
      </c>
      <c r="IA39" s="8">
        <v>16.3</v>
      </c>
      <c r="IB39" s="8" t="s">
        <v>84</v>
      </c>
      <c r="IC39" s="8" t="s">
        <v>437</v>
      </c>
      <c r="ID39" s="8">
        <v>6</v>
      </c>
      <c r="IE39" s="8" t="s">
        <v>402</v>
      </c>
      <c r="IF39" s="9"/>
      <c r="IG39" s="9"/>
      <c r="IH39" s="9"/>
      <c r="II39" s="9"/>
    </row>
    <row r="40" spans="1:243" s="7" customFormat="1" ht="15">
      <c r="A40" s="57">
        <v>16.4</v>
      </c>
      <c r="B40" s="58" t="s">
        <v>85</v>
      </c>
      <c r="C40" s="61" t="s">
        <v>438</v>
      </c>
      <c r="D40" s="101">
        <v>6</v>
      </c>
      <c r="E40" s="75" t="s">
        <v>402</v>
      </c>
      <c r="F40" s="76"/>
      <c r="G40" s="77"/>
      <c r="H40" s="77"/>
      <c r="I40" s="79" t="s">
        <v>33</v>
      </c>
      <c r="J40" s="80">
        <f>IF(I40="Less(-)",-1,1)</f>
        <v>1</v>
      </c>
      <c r="K40" s="77" t="s">
        <v>34</v>
      </c>
      <c r="L40" s="77" t="s">
        <v>4</v>
      </c>
      <c r="M40" s="90"/>
      <c r="N40" s="92"/>
      <c r="O40" s="92"/>
      <c r="P40" s="93"/>
      <c r="Q40" s="92"/>
      <c r="R40" s="92"/>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5">
        <f>total_amount_ba($B$2,$D$2,D40,F40,J40,K40,M40)</f>
        <v>0</v>
      </c>
      <c r="BB40" s="67">
        <f>BA40+SUM(N40:AZ40)</f>
        <v>0</v>
      </c>
      <c r="BC40" s="63" t="str">
        <f>SpellNumber(L40,BB40)</f>
        <v>INR Zero Only</v>
      </c>
      <c r="IA40" s="8">
        <v>16.4</v>
      </c>
      <c r="IB40" s="8" t="s">
        <v>85</v>
      </c>
      <c r="IC40" s="8" t="s">
        <v>438</v>
      </c>
      <c r="ID40" s="8">
        <v>6</v>
      </c>
      <c r="IE40" s="8" t="s">
        <v>402</v>
      </c>
      <c r="IF40" s="9"/>
      <c r="IG40" s="9"/>
      <c r="IH40" s="9"/>
      <c r="II40" s="9"/>
    </row>
    <row r="41" spans="1:243" s="7" customFormat="1" ht="28.5">
      <c r="A41" s="57">
        <v>17</v>
      </c>
      <c r="B41" s="58" t="s">
        <v>86</v>
      </c>
      <c r="C41" s="61" t="s">
        <v>439</v>
      </c>
      <c r="D41" s="91">
        <v>200</v>
      </c>
      <c r="E41" s="75" t="s">
        <v>408</v>
      </c>
      <c r="F41" s="76"/>
      <c r="G41" s="77"/>
      <c r="H41" s="77"/>
      <c r="I41" s="79" t="s">
        <v>33</v>
      </c>
      <c r="J41" s="80">
        <f>IF(I41="Less(-)",-1,1)</f>
        <v>1</v>
      </c>
      <c r="K41" s="77" t="s">
        <v>34</v>
      </c>
      <c r="L41" s="77" t="s">
        <v>4</v>
      </c>
      <c r="M41" s="90"/>
      <c r="N41" s="92"/>
      <c r="O41" s="92"/>
      <c r="P41" s="93"/>
      <c r="Q41" s="92"/>
      <c r="R41" s="92"/>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5">
        <f>total_amount_ba($B$2,$D$2,D41,F41,J41,K41,M41)</f>
        <v>0</v>
      </c>
      <c r="BB41" s="67">
        <f>BA41+SUM(N41:AZ41)</f>
        <v>0</v>
      </c>
      <c r="BC41" s="63" t="str">
        <f>SpellNumber(L41,BB41)</f>
        <v>INR Zero Only</v>
      </c>
      <c r="IA41" s="8">
        <v>17</v>
      </c>
      <c r="IB41" s="8" t="s">
        <v>86</v>
      </c>
      <c r="IC41" s="8" t="s">
        <v>439</v>
      </c>
      <c r="ID41" s="8">
        <v>200</v>
      </c>
      <c r="IE41" s="8" t="s">
        <v>408</v>
      </c>
      <c r="IF41" s="9"/>
      <c r="IG41" s="9"/>
      <c r="IH41" s="9"/>
      <c r="II41" s="9"/>
    </row>
    <row r="42" spans="1:243" s="7" customFormat="1" ht="28.5">
      <c r="A42" s="57">
        <v>18</v>
      </c>
      <c r="B42" s="58" t="s">
        <v>87</v>
      </c>
      <c r="C42" s="61" t="s">
        <v>440</v>
      </c>
      <c r="D42" s="91">
        <v>75</v>
      </c>
      <c r="E42" s="75" t="s">
        <v>402</v>
      </c>
      <c r="F42" s="76"/>
      <c r="G42" s="77"/>
      <c r="H42" s="77"/>
      <c r="I42" s="79" t="s">
        <v>33</v>
      </c>
      <c r="J42" s="80">
        <f>IF(I42="Less(-)",-1,1)</f>
        <v>1</v>
      </c>
      <c r="K42" s="77" t="s">
        <v>34</v>
      </c>
      <c r="L42" s="77" t="s">
        <v>4</v>
      </c>
      <c r="M42" s="90"/>
      <c r="N42" s="92"/>
      <c r="O42" s="92"/>
      <c r="P42" s="93"/>
      <c r="Q42" s="92"/>
      <c r="R42" s="92"/>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5">
        <f>total_amount_ba($B$2,$D$2,D42,F42,J42,K42,M42)</f>
        <v>0</v>
      </c>
      <c r="BB42" s="67">
        <f>BA42+SUM(N42:AZ42)</f>
        <v>0</v>
      </c>
      <c r="BC42" s="63" t="str">
        <f>SpellNumber(L42,BB42)</f>
        <v>INR Zero Only</v>
      </c>
      <c r="IA42" s="8">
        <v>18</v>
      </c>
      <c r="IB42" s="8" t="s">
        <v>87</v>
      </c>
      <c r="IC42" s="8" t="s">
        <v>440</v>
      </c>
      <c r="ID42" s="8">
        <v>75</v>
      </c>
      <c r="IE42" s="8" t="s">
        <v>402</v>
      </c>
      <c r="IF42" s="9"/>
      <c r="IG42" s="9"/>
      <c r="IH42" s="9"/>
      <c r="II42" s="9"/>
    </row>
    <row r="43" spans="1:243" s="7" customFormat="1" ht="15">
      <c r="A43" s="57">
        <v>19</v>
      </c>
      <c r="B43" s="58" t="s">
        <v>88</v>
      </c>
      <c r="C43" s="61" t="s">
        <v>441</v>
      </c>
      <c r="D43" s="89">
        <v>35</v>
      </c>
      <c r="E43" s="75" t="s">
        <v>402</v>
      </c>
      <c r="F43" s="76"/>
      <c r="G43" s="77"/>
      <c r="H43" s="83"/>
      <c r="I43" s="79" t="s">
        <v>33</v>
      </c>
      <c r="J43" s="80">
        <f>IF(I43="Less(-)",-1,1)</f>
        <v>1</v>
      </c>
      <c r="K43" s="77" t="s">
        <v>34</v>
      </c>
      <c r="L43" s="77" t="s">
        <v>4</v>
      </c>
      <c r="M43" s="90"/>
      <c r="N43" s="92"/>
      <c r="O43" s="92"/>
      <c r="P43" s="93"/>
      <c r="Q43" s="92"/>
      <c r="R43" s="92"/>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5">
        <f>total_amount_ba($B$2,$D$2,D43,F43,J43,K43,M43)</f>
        <v>0</v>
      </c>
      <c r="BB43" s="67">
        <f>BA43+SUM(N43:AZ43)</f>
        <v>0</v>
      </c>
      <c r="BC43" s="63" t="str">
        <f>SpellNumber(L43,BB43)</f>
        <v>INR Zero Only</v>
      </c>
      <c r="IA43" s="8">
        <v>19</v>
      </c>
      <c r="IB43" s="8" t="s">
        <v>88</v>
      </c>
      <c r="IC43" s="8" t="s">
        <v>441</v>
      </c>
      <c r="ID43" s="8">
        <v>35</v>
      </c>
      <c r="IE43" s="8" t="s">
        <v>402</v>
      </c>
      <c r="IF43" s="9"/>
      <c r="IG43" s="9"/>
      <c r="IH43" s="9"/>
      <c r="II43" s="9"/>
    </row>
    <row r="44" spans="1:243" s="7" customFormat="1" ht="85.5">
      <c r="A44" s="57">
        <v>20</v>
      </c>
      <c r="B44" s="58" t="s">
        <v>89</v>
      </c>
      <c r="C44" s="61" t="s">
        <v>442</v>
      </c>
      <c r="D44" s="89">
        <v>3</v>
      </c>
      <c r="E44" s="75" t="s">
        <v>402</v>
      </c>
      <c r="F44" s="76"/>
      <c r="G44" s="77"/>
      <c r="H44" s="78"/>
      <c r="I44" s="79" t="s">
        <v>33</v>
      </c>
      <c r="J44" s="80">
        <f aca="true" t="shared" si="8" ref="J44:J54">IF(I44="Less(-)",-1,1)</f>
        <v>1</v>
      </c>
      <c r="K44" s="77" t="s">
        <v>34</v>
      </c>
      <c r="L44" s="77" t="s">
        <v>4</v>
      </c>
      <c r="M44" s="90"/>
      <c r="N44" s="92"/>
      <c r="O44" s="92"/>
      <c r="P44" s="93"/>
      <c r="Q44" s="92"/>
      <c r="R44" s="92"/>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5">
        <f aca="true" t="shared" si="9" ref="BA44:BA54">total_amount_ba($B$2,$D$2,D44,F44,J44,K44,M44)</f>
        <v>0</v>
      </c>
      <c r="BB44" s="67">
        <f aca="true" t="shared" si="10" ref="BB44:BB54">BA44+SUM(N44:AZ44)</f>
        <v>0</v>
      </c>
      <c r="BC44" s="63" t="str">
        <f aca="true" t="shared" si="11" ref="BC44:BC54">SpellNumber(L44,BB44)</f>
        <v>INR Zero Only</v>
      </c>
      <c r="IA44" s="8">
        <v>20</v>
      </c>
      <c r="IB44" s="8" t="s">
        <v>89</v>
      </c>
      <c r="IC44" s="8" t="s">
        <v>442</v>
      </c>
      <c r="ID44" s="8">
        <v>3</v>
      </c>
      <c r="IE44" s="8" t="s">
        <v>402</v>
      </c>
      <c r="IF44" s="9"/>
      <c r="IG44" s="9"/>
      <c r="IH44" s="9"/>
      <c r="II44" s="9"/>
    </row>
    <row r="45" spans="1:243" s="7" customFormat="1" ht="42.75">
      <c r="A45" s="57">
        <v>21</v>
      </c>
      <c r="B45" s="58" t="s">
        <v>90</v>
      </c>
      <c r="C45" s="61" t="s">
        <v>443</v>
      </c>
      <c r="D45" s="91">
        <v>1</v>
      </c>
      <c r="E45" s="75" t="s">
        <v>401</v>
      </c>
      <c r="F45" s="76"/>
      <c r="G45" s="77"/>
      <c r="H45" s="77"/>
      <c r="I45" s="79" t="s">
        <v>33</v>
      </c>
      <c r="J45" s="80">
        <f t="shared" si="8"/>
        <v>1</v>
      </c>
      <c r="K45" s="77" t="s">
        <v>34</v>
      </c>
      <c r="L45" s="77" t="s">
        <v>4</v>
      </c>
      <c r="M45" s="90"/>
      <c r="N45" s="92"/>
      <c r="O45" s="92"/>
      <c r="P45" s="93"/>
      <c r="Q45" s="92"/>
      <c r="R45" s="92"/>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5">
        <f t="shared" si="9"/>
        <v>0</v>
      </c>
      <c r="BB45" s="67">
        <f t="shared" si="10"/>
        <v>0</v>
      </c>
      <c r="BC45" s="63" t="str">
        <f t="shared" si="11"/>
        <v>INR Zero Only</v>
      </c>
      <c r="IA45" s="8">
        <v>21</v>
      </c>
      <c r="IB45" s="8" t="s">
        <v>90</v>
      </c>
      <c r="IC45" s="8" t="s">
        <v>443</v>
      </c>
      <c r="ID45" s="8">
        <v>1</v>
      </c>
      <c r="IE45" s="8" t="s">
        <v>401</v>
      </c>
      <c r="IF45" s="9"/>
      <c r="IG45" s="9"/>
      <c r="IH45" s="9"/>
      <c r="II45" s="9"/>
    </row>
    <row r="46" spans="1:243" s="7" customFormat="1" ht="28.5">
      <c r="A46" s="57">
        <v>22</v>
      </c>
      <c r="B46" s="58" t="s">
        <v>91</v>
      </c>
      <c r="C46" s="61" t="s">
        <v>444</v>
      </c>
      <c r="D46" s="91">
        <v>0.3</v>
      </c>
      <c r="E46" s="75" t="s">
        <v>401</v>
      </c>
      <c r="F46" s="76"/>
      <c r="G46" s="77"/>
      <c r="H46" s="77"/>
      <c r="I46" s="79" t="s">
        <v>33</v>
      </c>
      <c r="J46" s="80">
        <f t="shared" si="8"/>
        <v>1</v>
      </c>
      <c r="K46" s="77" t="s">
        <v>34</v>
      </c>
      <c r="L46" s="77" t="s">
        <v>4</v>
      </c>
      <c r="M46" s="90"/>
      <c r="N46" s="92"/>
      <c r="O46" s="92"/>
      <c r="P46" s="93"/>
      <c r="Q46" s="92"/>
      <c r="R46" s="92"/>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5">
        <f t="shared" si="9"/>
        <v>0</v>
      </c>
      <c r="BB46" s="67">
        <f t="shared" si="10"/>
        <v>0</v>
      </c>
      <c r="BC46" s="63" t="str">
        <f t="shared" si="11"/>
        <v>INR Zero Only</v>
      </c>
      <c r="IA46" s="8">
        <v>22</v>
      </c>
      <c r="IB46" s="8" t="s">
        <v>91</v>
      </c>
      <c r="IC46" s="8" t="s">
        <v>444</v>
      </c>
      <c r="ID46" s="8">
        <v>0.3</v>
      </c>
      <c r="IE46" s="8" t="s">
        <v>401</v>
      </c>
      <c r="IF46" s="9"/>
      <c r="IG46" s="9"/>
      <c r="IH46" s="9"/>
      <c r="II46" s="9"/>
    </row>
    <row r="47" spans="1:243" s="7" customFormat="1" ht="85.5">
      <c r="A47" s="57">
        <v>23</v>
      </c>
      <c r="B47" s="58" t="s">
        <v>92</v>
      </c>
      <c r="C47" s="61" t="s">
        <v>445</v>
      </c>
      <c r="D47" s="89">
        <v>15</v>
      </c>
      <c r="E47" s="75" t="s">
        <v>402</v>
      </c>
      <c r="F47" s="76"/>
      <c r="G47" s="77"/>
      <c r="H47" s="77"/>
      <c r="I47" s="79" t="s">
        <v>33</v>
      </c>
      <c r="J47" s="80">
        <f t="shared" si="8"/>
        <v>1</v>
      </c>
      <c r="K47" s="77" t="s">
        <v>34</v>
      </c>
      <c r="L47" s="77" t="s">
        <v>4</v>
      </c>
      <c r="M47" s="90"/>
      <c r="N47" s="92"/>
      <c r="O47" s="92"/>
      <c r="P47" s="93"/>
      <c r="Q47" s="92"/>
      <c r="R47" s="92"/>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5">
        <f t="shared" si="9"/>
        <v>0</v>
      </c>
      <c r="BB47" s="67">
        <f t="shared" si="10"/>
        <v>0</v>
      </c>
      <c r="BC47" s="63" t="str">
        <f t="shared" si="11"/>
        <v>INR Zero Only</v>
      </c>
      <c r="IA47" s="8">
        <v>23</v>
      </c>
      <c r="IB47" s="8" t="s">
        <v>92</v>
      </c>
      <c r="IC47" s="8" t="s">
        <v>445</v>
      </c>
      <c r="ID47" s="8">
        <v>15</v>
      </c>
      <c r="IE47" s="8" t="s">
        <v>402</v>
      </c>
      <c r="IF47" s="9"/>
      <c r="IG47" s="9"/>
      <c r="IH47" s="9"/>
      <c r="II47" s="9"/>
    </row>
    <row r="48" spans="1:243" s="7" customFormat="1" ht="57">
      <c r="A48" s="57">
        <v>24</v>
      </c>
      <c r="B48" s="58" t="s">
        <v>93</v>
      </c>
      <c r="C48" s="61" t="s">
        <v>446</v>
      </c>
      <c r="D48" s="89">
        <v>10</v>
      </c>
      <c r="E48" s="75" t="s">
        <v>402</v>
      </c>
      <c r="F48" s="76"/>
      <c r="G48" s="77"/>
      <c r="H48" s="77"/>
      <c r="I48" s="79" t="s">
        <v>33</v>
      </c>
      <c r="J48" s="80">
        <f t="shared" si="8"/>
        <v>1</v>
      </c>
      <c r="K48" s="77" t="s">
        <v>34</v>
      </c>
      <c r="L48" s="77" t="s">
        <v>4</v>
      </c>
      <c r="M48" s="90"/>
      <c r="N48" s="92"/>
      <c r="O48" s="92"/>
      <c r="P48" s="93"/>
      <c r="Q48" s="92"/>
      <c r="R48" s="92"/>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5">
        <f t="shared" si="9"/>
        <v>0</v>
      </c>
      <c r="BB48" s="67">
        <f t="shared" si="10"/>
        <v>0</v>
      </c>
      <c r="BC48" s="63" t="str">
        <f t="shared" si="11"/>
        <v>INR Zero Only</v>
      </c>
      <c r="IA48" s="8">
        <v>24</v>
      </c>
      <c r="IB48" s="8" t="s">
        <v>93</v>
      </c>
      <c r="IC48" s="8" t="s">
        <v>446</v>
      </c>
      <c r="ID48" s="8">
        <v>10</v>
      </c>
      <c r="IE48" s="8" t="s">
        <v>402</v>
      </c>
      <c r="IF48" s="9"/>
      <c r="IG48" s="9"/>
      <c r="IH48" s="9"/>
      <c r="II48" s="9"/>
    </row>
    <row r="49" spans="1:243" s="7" customFormat="1" ht="57">
      <c r="A49" s="57">
        <v>25</v>
      </c>
      <c r="B49" s="58" t="s">
        <v>94</v>
      </c>
      <c r="C49" s="61" t="s">
        <v>447</v>
      </c>
      <c r="D49" s="91">
        <v>8</v>
      </c>
      <c r="E49" s="75" t="s">
        <v>402</v>
      </c>
      <c r="F49" s="76"/>
      <c r="G49" s="77"/>
      <c r="H49" s="77"/>
      <c r="I49" s="79" t="s">
        <v>33</v>
      </c>
      <c r="J49" s="80">
        <f t="shared" si="8"/>
        <v>1</v>
      </c>
      <c r="K49" s="77" t="s">
        <v>34</v>
      </c>
      <c r="L49" s="77" t="s">
        <v>4</v>
      </c>
      <c r="M49" s="90"/>
      <c r="N49" s="92"/>
      <c r="O49" s="92"/>
      <c r="P49" s="93"/>
      <c r="Q49" s="92"/>
      <c r="R49" s="92"/>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6"/>
      <c r="AV49" s="94"/>
      <c r="AW49" s="94"/>
      <c r="AX49" s="94"/>
      <c r="AY49" s="94"/>
      <c r="AZ49" s="94"/>
      <c r="BA49" s="95">
        <f t="shared" si="9"/>
        <v>0</v>
      </c>
      <c r="BB49" s="67">
        <f t="shared" si="10"/>
        <v>0</v>
      </c>
      <c r="BC49" s="63" t="str">
        <f t="shared" si="11"/>
        <v>INR Zero Only</v>
      </c>
      <c r="IA49" s="8">
        <v>25</v>
      </c>
      <c r="IB49" s="8" t="s">
        <v>94</v>
      </c>
      <c r="IC49" s="8" t="s">
        <v>447</v>
      </c>
      <c r="ID49" s="8">
        <v>8</v>
      </c>
      <c r="IE49" s="8" t="s">
        <v>402</v>
      </c>
      <c r="IF49" s="9"/>
      <c r="IG49" s="9"/>
      <c r="IH49" s="9"/>
      <c r="II49" s="9"/>
    </row>
    <row r="50" spans="1:243" s="7" customFormat="1" ht="71.25">
      <c r="A50" s="57">
        <v>26</v>
      </c>
      <c r="B50" s="58" t="s">
        <v>95</v>
      </c>
      <c r="C50" s="61" t="s">
        <v>448</v>
      </c>
      <c r="D50" s="91">
        <v>10</v>
      </c>
      <c r="E50" s="75" t="s">
        <v>402</v>
      </c>
      <c r="F50" s="76"/>
      <c r="G50" s="77"/>
      <c r="H50" s="77"/>
      <c r="I50" s="79" t="s">
        <v>33</v>
      </c>
      <c r="J50" s="80">
        <f t="shared" si="8"/>
        <v>1</v>
      </c>
      <c r="K50" s="77" t="s">
        <v>34</v>
      </c>
      <c r="L50" s="77" t="s">
        <v>4</v>
      </c>
      <c r="M50" s="90"/>
      <c r="N50" s="92"/>
      <c r="O50" s="92"/>
      <c r="P50" s="93"/>
      <c r="Q50" s="92"/>
      <c r="R50" s="92"/>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5">
        <f t="shared" si="9"/>
        <v>0</v>
      </c>
      <c r="BB50" s="67">
        <f t="shared" si="10"/>
        <v>0</v>
      </c>
      <c r="BC50" s="63" t="str">
        <f t="shared" si="11"/>
        <v>INR Zero Only</v>
      </c>
      <c r="IA50" s="8">
        <v>26</v>
      </c>
      <c r="IB50" s="8" t="s">
        <v>95</v>
      </c>
      <c r="IC50" s="8" t="s">
        <v>448</v>
      </c>
      <c r="ID50" s="8">
        <v>10</v>
      </c>
      <c r="IE50" s="8" t="s">
        <v>402</v>
      </c>
      <c r="IF50" s="9"/>
      <c r="IG50" s="9"/>
      <c r="IH50" s="9"/>
      <c r="II50" s="9"/>
    </row>
    <row r="51" spans="1:243" s="7" customFormat="1" ht="28.5">
      <c r="A51" s="60">
        <v>27</v>
      </c>
      <c r="B51" s="63" t="s">
        <v>96</v>
      </c>
      <c r="C51" s="61" t="s">
        <v>449</v>
      </c>
      <c r="D51" s="64"/>
      <c r="E51" s="62"/>
      <c r="F51" s="65"/>
      <c r="G51" s="66"/>
      <c r="H51" s="67"/>
      <c r="I51" s="63"/>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9"/>
      <c r="BE51" s="9"/>
      <c r="BF51" s="9"/>
      <c r="BG51" s="9"/>
      <c r="CS51" s="8"/>
      <c r="CT51" s="8"/>
      <c r="CU51" s="8"/>
      <c r="CV51" s="8"/>
      <c r="CW51" s="8"/>
      <c r="CX51" s="9"/>
      <c r="CY51" s="9"/>
      <c r="CZ51" s="9"/>
      <c r="DA51" s="9"/>
      <c r="EM51" s="8"/>
      <c r="EN51" s="8"/>
      <c r="EO51" s="8"/>
      <c r="EP51" s="8"/>
      <c r="EQ51" s="8"/>
      <c r="ER51" s="9"/>
      <c r="ES51" s="9"/>
      <c r="ET51" s="9"/>
      <c r="EU51" s="9"/>
      <c r="GG51" s="8"/>
      <c r="GH51" s="8"/>
      <c r="GI51" s="8"/>
      <c r="GJ51" s="8"/>
      <c r="GK51" s="8"/>
      <c r="GL51" s="9"/>
      <c r="GM51" s="9"/>
      <c r="GN51" s="9"/>
      <c r="GO51" s="9"/>
      <c r="IA51" s="8">
        <v>27</v>
      </c>
      <c r="IB51" s="8" t="s">
        <v>96</v>
      </c>
      <c r="IC51" s="8" t="s">
        <v>449</v>
      </c>
      <c r="ID51" s="8"/>
      <c r="IE51" s="8"/>
      <c r="IF51" s="9"/>
      <c r="IG51" s="9"/>
      <c r="IH51" s="9"/>
      <c r="II51" s="9"/>
    </row>
    <row r="52" spans="1:243" s="7" customFormat="1" ht="15">
      <c r="A52" s="57">
        <v>27.1</v>
      </c>
      <c r="B52" s="58" t="s">
        <v>97</v>
      </c>
      <c r="C52" s="61" t="s">
        <v>450</v>
      </c>
      <c r="D52" s="89">
        <v>5</v>
      </c>
      <c r="E52" s="75" t="s">
        <v>408</v>
      </c>
      <c r="F52" s="76"/>
      <c r="G52" s="77"/>
      <c r="H52" s="77"/>
      <c r="I52" s="79" t="s">
        <v>33</v>
      </c>
      <c r="J52" s="80">
        <f t="shared" si="8"/>
        <v>1</v>
      </c>
      <c r="K52" s="77" t="s">
        <v>34</v>
      </c>
      <c r="L52" s="77" t="s">
        <v>4</v>
      </c>
      <c r="M52" s="90"/>
      <c r="N52" s="92"/>
      <c r="O52" s="92"/>
      <c r="P52" s="93"/>
      <c r="Q52" s="92"/>
      <c r="R52" s="92"/>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5">
        <f t="shared" si="9"/>
        <v>0</v>
      </c>
      <c r="BB52" s="67">
        <f t="shared" si="10"/>
        <v>0</v>
      </c>
      <c r="BC52" s="63" t="str">
        <f t="shared" si="11"/>
        <v>INR Zero Only</v>
      </c>
      <c r="HC52" s="32"/>
      <c r="HD52" s="37"/>
      <c r="HE52" s="33"/>
      <c r="HF52" s="34"/>
      <c r="HG52" s="10"/>
      <c r="HH52" s="35"/>
      <c r="HI52" s="9"/>
      <c r="HJ52" s="8"/>
      <c r="IA52" s="8">
        <v>27.1</v>
      </c>
      <c r="IB52" s="8" t="s">
        <v>97</v>
      </c>
      <c r="IC52" s="8" t="s">
        <v>450</v>
      </c>
      <c r="ID52" s="8">
        <v>5</v>
      </c>
      <c r="IE52" s="8" t="s">
        <v>408</v>
      </c>
      <c r="IF52" s="9"/>
      <c r="IG52" s="9"/>
      <c r="IH52" s="9"/>
      <c r="II52" s="9"/>
    </row>
    <row r="53" spans="1:243" s="7" customFormat="1" ht="15">
      <c r="A53" s="57">
        <v>27.2</v>
      </c>
      <c r="B53" s="58" t="s">
        <v>98</v>
      </c>
      <c r="C53" s="61" t="s">
        <v>451</v>
      </c>
      <c r="D53" s="91">
        <v>30</v>
      </c>
      <c r="E53" s="75" t="s">
        <v>408</v>
      </c>
      <c r="F53" s="76"/>
      <c r="G53" s="77"/>
      <c r="H53" s="77"/>
      <c r="I53" s="79" t="s">
        <v>33</v>
      </c>
      <c r="J53" s="80">
        <f t="shared" si="8"/>
        <v>1</v>
      </c>
      <c r="K53" s="77" t="s">
        <v>34</v>
      </c>
      <c r="L53" s="77" t="s">
        <v>4</v>
      </c>
      <c r="M53" s="90"/>
      <c r="N53" s="92"/>
      <c r="O53" s="92"/>
      <c r="P53" s="93"/>
      <c r="Q53" s="92"/>
      <c r="R53" s="92"/>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5">
        <f t="shared" si="9"/>
        <v>0</v>
      </c>
      <c r="BB53" s="67">
        <f t="shared" si="10"/>
        <v>0</v>
      </c>
      <c r="BC53" s="63" t="str">
        <f t="shared" si="11"/>
        <v>INR Zero Only</v>
      </c>
      <c r="IA53" s="8">
        <v>27.2</v>
      </c>
      <c r="IB53" s="8" t="s">
        <v>98</v>
      </c>
      <c r="IC53" s="8" t="s">
        <v>451</v>
      </c>
      <c r="ID53" s="8">
        <v>30</v>
      </c>
      <c r="IE53" s="8" t="s">
        <v>408</v>
      </c>
      <c r="IF53" s="9"/>
      <c r="IG53" s="9"/>
      <c r="IH53" s="9"/>
      <c r="II53" s="9"/>
    </row>
    <row r="54" spans="1:243" s="7" customFormat="1" ht="42.75">
      <c r="A54" s="57">
        <v>28</v>
      </c>
      <c r="B54" s="58" t="s">
        <v>99</v>
      </c>
      <c r="C54" s="61" t="s">
        <v>452</v>
      </c>
      <c r="D54" s="91">
        <v>130</v>
      </c>
      <c r="E54" s="75" t="s">
        <v>406</v>
      </c>
      <c r="F54" s="76"/>
      <c r="G54" s="77"/>
      <c r="H54" s="77"/>
      <c r="I54" s="79" t="s">
        <v>33</v>
      </c>
      <c r="J54" s="80">
        <f t="shared" si="8"/>
        <v>1</v>
      </c>
      <c r="K54" s="77" t="s">
        <v>34</v>
      </c>
      <c r="L54" s="77" t="s">
        <v>4</v>
      </c>
      <c r="M54" s="90"/>
      <c r="N54" s="92"/>
      <c r="O54" s="92"/>
      <c r="P54" s="93"/>
      <c r="Q54" s="92"/>
      <c r="R54" s="92"/>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5">
        <f t="shared" si="9"/>
        <v>0</v>
      </c>
      <c r="BB54" s="67">
        <f t="shared" si="10"/>
        <v>0</v>
      </c>
      <c r="BC54" s="63" t="str">
        <f t="shared" si="11"/>
        <v>INR Zero Only</v>
      </c>
      <c r="IA54" s="8">
        <v>28</v>
      </c>
      <c r="IB54" s="8" t="s">
        <v>99</v>
      </c>
      <c r="IC54" s="8" t="s">
        <v>452</v>
      </c>
      <c r="ID54" s="8">
        <v>130</v>
      </c>
      <c r="IE54" s="8" t="s">
        <v>406</v>
      </c>
      <c r="IF54" s="9"/>
      <c r="IG54" s="9"/>
      <c r="IH54" s="9"/>
      <c r="II54" s="9"/>
    </row>
    <row r="55" spans="1:243" s="7" customFormat="1" ht="28.5">
      <c r="A55" s="60">
        <v>29</v>
      </c>
      <c r="B55" s="63" t="s">
        <v>100</v>
      </c>
      <c r="C55" s="61" t="s">
        <v>453</v>
      </c>
      <c r="D55" s="89"/>
      <c r="E55" s="75"/>
      <c r="F55" s="82"/>
      <c r="G55" s="85"/>
      <c r="H55" s="84"/>
      <c r="I55" s="84" t="s">
        <v>33</v>
      </c>
      <c r="J55" s="85">
        <f>IF(I55="Less(-)",-1,1)</f>
        <v>1</v>
      </c>
      <c r="K55" s="85" t="s">
        <v>34</v>
      </c>
      <c r="L55" s="85" t="s">
        <v>4</v>
      </c>
      <c r="M55" s="85"/>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4"/>
      <c r="AZ55" s="84"/>
      <c r="BA55" s="84"/>
      <c r="BB55" s="69"/>
      <c r="BC55" s="69"/>
      <c r="BD55" s="9"/>
      <c r="BE55" s="9"/>
      <c r="BF55" s="9"/>
      <c r="BG55" s="9"/>
      <c r="CS55" s="8"/>
      <c r="CT55" s="8"/>
      <c r="CU55" s="8"/>
      <c r="CV55" s="8"/>
      <c r="CW55" s="8"/>
      <c r="CX55" s="9"/>
      <c r="CY55" s="9"/>
      <c r="CZ55" s="9"/>
      <c r="DA55" s="9"/>
      <c r="EM55" s="8"/>
      <c r="EN55" s="8"/>
      <c r="EO55" s="8"/>
      <c r="EP55" s="8"/>
      <c r="EQ55" s="8"/>
      <c r="ER55" s="9"/>
      <c r="ES55" s="9"/>
      <c r="ET55" s="9"/>
      <c r="EU55" s="9"/>
      <c r="GG55" s="8"/>
      <c r="GH55" s="8"/>
      <c r="GI55" s="8"/>
      <c r="GJ55" s="8"/>
      <c r="GK55" s="8"/>
      <c r="GL55" s="9"/>
      <c r="GM55" s="9"/>
      <c r="GN55" s="9"/>
      <c r="GO55" s="9"/>
      <c r="IA55" s="8">
        <v>29</v>
      </c>
      <c r="IB55" s="8" t="s">
        <v>100</v>
      </c>
      <c r="IC55" s="8" t="s">
        <v>453</v>
      </c>
      <c r="ID55" s="8"/>
      <c r="IE55" s="8"/>
      <c r="IF55" s="9"/>
      <c r="IG55" s="9"/>
      <c r="IH55" s="9"/>
      <c r="II55" s="9"/>
    </row>
    <row r="56" spans="1:243" s="7" customFormat="1" ht="15">
      <c r="A56" s="57">
        <v>29.1</v>
      </c>
      <c r="B56" s="58" t="s">
        <v>101</v>
      </c>
      <c r="C56" s="61" t="s">
        <v>454</v>
      </c>
      <c r="D56" s="89">
        <v>120</v>
      </c>
      <c r="E56" s="75" t="s">
        <v>406</v>
      </c>
      <c r="F56" s="76"/>
      <c r="G56" s="77"/>
      <c r="H56" s="77"/>
      <c r="I56" s="79" t="s">
        <v>33</v>
      </c>
      <c r="J56" s="80">
        <f>IF(I56="Less(-)",-1,1)</f>
        <v>1</v>
      </c>
      <c r="K56" s="77" t="s">
        <v>34</v>
      </c>
      <c r="L56" s="77" t="s">
        <v>4</v>
      </c>
      <c r="M56" s="90"/>
      <c r="N56" s="92"/>
      <c r="O56" s="92"/>
      <c r="P56" s="93"/>
      <c r="Q56" s="92"/>
      <c r="R56" s="92"/>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5">
        <f>total_amount_ba($B$2,$D$2,D56,F56,J56,K56,M56)</f>
        <v>0</v>
      </c>
      <c r="BB56" s="67">
        <f>BA56+SUM(N56:AZ56)</f>
        <v>0</v>
      </c>
      <c r="BC56" s="63" t="str">
        <f>SpellNumber(L56,BB56)</f>
        <v>INR Zero Only</v>
      </c>
      <c r="HC56" s="32"/>
      <c r="HD56" s="37"/>
      <c r="HE56" s="33"/>
      <c r="HF56" s="34"/>
      <c r="HG56" s="10"/>
      <c r="HH56" s="35"/>
      <c r="HI56" s="9"/>
      <c r="HJ56" s="8"/>
      <c r="IA56" s="8">
        <v>29.1</v>
      </c>
      <c r="IB56" s="8" t="s">
        <v>101</v>
      </c>
      <c r="IC56" s="8" t="s">
        <v>454</v>
      </c>
      <c r="ID56" s="8">
        <v>120</v>
      </c>
      <c r="IE56" s="8" t="s">
        <v>406</v>
      </c>
      <c r="IF56" s="9"/>
      <c r="IG56" s="9"/>
      <c r="IH56" s="9"/>
      <c r="II56" s="9"/>
    </row>
    <row r="57" spans="1:243" s="7" customFormat="1" ht="15">
      <c r="A57" s="57">
        <v>29.2</v>
      </c>
      <c r="B57" s="58" t="s">
        <v>102</v>
      </c>
      <c r="C57" s="61" t="s">
        <v>455</v>
      </c>
      <c r="D57" s="91">
        <v>20</v>
      </c>
      <c r="E57" s="75" t="s">
        <v>406</v>
      </c>
      <c r="F57" s="76"/>
      <c r="G57" s="77"/>
      <c r="H57" s="77"/>
      <c r="I57" s="79" t="s">
        <v>33</v>
      </c>
      <c r="J57" s="80">
        <f>IF(I57="Less(-)",-1,1)</f>
        <v>1</v>
      </c>
      <c r="K57" s="77" t="s">
        <v>34</v>
      </c>
      <c r="L57" s="77" t="s">
        <v>4</v>
      </c>
      <c r="M57" s="90"/>
      <c r="N57" s="92"/>
      <c r="O57" s="92"/>
      <c r="P57" s="93"/>
      <c r="Q57" s="92"/>
      <c r="R57" s="92"/>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5">
        <f>total_amount_ba($B$2,$D$2,D57,F57,J57,K57,M57)</f>
        <v>0</v>
      </c>
      <c r="BB57" s="67">
        <f>BA57+SUM(N57:AZ57)</f>
        <v>0</v>
      </c>
      <c r="BC57" s="63" t="str">
        <f>SpellNumber(L57,BB57)</f>
        <v>INR Zero Only</v>
      </c>
      <c r="IA57" s="8">
        <v>29.2</v>
      </c>
      <c r="IB57" s="8" t="s">
        <v>102</v>
      </c>
      <c r="IC57" s="8" t="s">
        <v>455</v>
      </c>
      <c r="ID57" s="8">
        <v>20</v>
      </c>
      <c r="IE57" s="8" t="s">
        <v>406</v>
      </c>
      <c r="IF57" s="9"/>
      <c r="IG57" s="9"/>
      <c r="IH57" s="9"/>
      <c r="II57" s="9"/>
    </row>
    <row r="58" spans="1:243" s="7" customFormat="1" ht="28.5">
      <c r="A58" s="57">
        <v>30</v>
      </c>
      <c r="B58" s="58" t="s">
        <v>103</v>
      </c>
      <c r="C58" s="61" t="s">
        <v>456</v>
      </c>
      <c r="D58" s="91">
        <v>15</v>
      </c>
      <c r="E58" s="75" t="s">
        <v>406</v>
      </c>
      <c r="F58" s="76"/>
      <c r="G58" s="77"/>
      <c r="H58" s="83"/>
      <c r="I58" s="79" t="s">
        <v>33</v>
      </c>
      <c r="J58" s="80">
        <f>IF(I58="Less(-)",-1,1)</f>
        <v>1</v>
      </c>
      <c r="K58" s="77" t="s">
        <v>34</v>
      </c>
      <c r="L58" s="77" t="s">
        <v>4</v>
      </c>
      <c r="M58" s="90"/>
      <c r="N58" s="92"/>
      <c r="O58" s="92"/>
      <c r="P58" s="93"/>
      <c r="Q58" s="92"/>
      <c r="R58" s="92"/>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5">
        <f>total_amount_ba($B$2,$D$2,D58,F58,J58,K58,M58)</f>
        <v>0</v>
      </c>
      <c r="BB58" s="67">
        <f>BA58+SUM(N58:AZ58)</f>
        <v>0</v>
      </c>
      <c r="BC58" s="63" t="str">
        <f>SpellNumber(L58,BB58)</f>
        <v>INR Zero Only</v>
      </c>
      <c r="IA58" s="8">
        <v>30</v>
      </c>
      <c r="IB58" s="8" t="s">
        <v>103</v>
      </c>
      <c r="IC58" s="8" t="s">
        <v>456</v>
      </c>
      <c r="ID58" s="8">
        <v>15</v>
      </c>
      <c r="IE58" s="8" t="s">
        <v>406</v>
      </c>
      <c r="IF58" s="9"/>
      <c r="IG58" s="9"/>
      <c r="IH58" s="9"/>
      <c r="II58" s="9"/>
    </row>
    <row r="59" spans="1:243" s="7" customFormat="1" ht="28.5">
      <c r="A59" s="60">
        <v>31</v>
      </c>
      <c r="B59" s="63" t="s">
        <v>104</v>
      </c>
      <c r="C59" s="61" t="s">
        <v>457</v>
      </c>
      <c r="D59" s="89"/>
      <c r="E59" s="75"/>
      <c r="F59" s="82"/>
      <c r="G59" s="85"/>
      <c r="H59" s="84"/>
      <c r="I59" s="84" t="s">
        <v>33</v>
      </c>
      <c r="J59" s="85">
        <f aca="true" t="shared" si="12" ref="J59:J69">IF(I59="Less(-)",-1,1)</f>
        <v>1</v>
      </c>
      <c r="K59" s="85" t="s">
        <v>34</v>
      </c>
      <c r="L59" s="85" t="s">
        <v>4</v>
      </c>
      <c r="M59" s="85"/>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4"/>
      <c r="AZ59" s="84"/>
      <c r="BA59" s="84"/>
      <c r="BB59" s="69"/>
      <c r="BC59" s="69"/>
      <c r="BD59" s="9"/>
      <c r="BE59" s="9"/>
      <c r="BF59" s="9"/>
      <c r="BG59" s="9"/>
      <c r="CS59" s="8"/>
      <c r="CT59" s="8"/>
      <c r="CU59" s="8"/>
      <c r="CV59" s="8"/>
      <c r="CW59" s="8"/>
      <c r="CX59" s="9"/>
      <c r="CY59" s="9"/>
      <c r="CZ59" s="9"/>
      <c r="DA59" s="9"/>
      <c r="EM59" s="8"/>
      <c r="EN59" s="8"/>
      <c r="EO59" s="8"/>
      <c r="EP59" s="8"/>
      <c r="EQ59" s="8"/>
      <c r="ER59" s="9"/>
      <c r="ES59" s="9"/>
      <c r="ET59" s="9"/>
      <c r="EU59" s="9"/>
      <c r="GG59" s="8"/>
      <c r="GH59" s="8"/>
      <c r="GI59" s="8"/>
      <c r="GJ59" s="8"/>
      <c r="GK59" s="8"/>
      <c r="GL59" s="9"/>
      <c r="GM59" s="9"/>
      <c r="GN59" s="9"/>
      <c r="GO59" s="9"/>
      <c r="IA59" s="8">
        <v>31</v>
      </c>
      <c r="IB59" s="8" t="s">
        <v>104</v>
      </c>
      <c r="IC59" s="8" t="s">
        <v>457</v>
      </c>
      <c r="ID59" s="8"/>
      <c r="IE59" s="8"/>
      <c r="IF59" s="9"/>
      <c r="IG59" s="9"/>
      <c r="IH59" s="9"/>
      <c r="II59" s="9"/>
    </row>
    <row r="60" spans="1:243" s="7" customFormat="1" ht="15">
      <c r="A60" s="57">
        <v>31.1</v>
      </c>
      <c r="B60" s="58" t="s">
        <v>105</v>
      </c>
      <c r="C60" s="61" t="s">
        <v>458</v>
      </c>
      <c r="D60" s="89">
        <v>15</v>
      </c>
      <c r="E60" s="75" t="s">
        <v>406</v>
      </c>
      <c r="F60" s="76"/>
      <c r="G60" s="77"/>
      <c r="H60" s="77"/>
      <c r="I60" s="79" t="s">
        <v>33</v>
      </c>
      <c r="J60" s="80">
        <f t="shared" si="12"/>
        <v>1</v>
      </c>
      <c r="K60" s="77" t="s">
        <v>34</v>
      </c>
      <c r="L60" s="77" t="s">
        <v>4</v>
      </c>
      <c r="M60" s="90"/>
      <c r="N60" s="92"/>
      <c r="O60" s="92"/>
      <c r="P60" s="93"/>
      <c r="Q60" s="92"/>
      <c r="R60" s="92"/>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5">
        <f aca="true" t="shared" si="13" ref="BA60:BA69">total_amount_ba($B$2,$D$2,D60,F60,J60,K60,M60)</f>
        <v>0</v>
      </c>
      <c r="BB60" s="67">
        <f aca="true" t="shared" si="14" ref="BB60:BB69">BA60+SUM(N60:AZ60)</f>
        <v>0</v>
      </c>
      <c r="BC60" s="63" t="str">
        <f aca="true" t="shared" si="15" ref="BC60:BC69">SpellNumber(L60,BB60)</f>
        <v>INR Zero Only</v>
      </c>
      <c r="HC60" s="32"/>
      <c r="HD60" s="37"/>
      <c r="HE60" s="33"/>
      <c r="HF60" s="34"/>
      <c r="HG60" s="10"/>
      <c r="HH60" s="35"/>
      <c r="HI60" s="9"/>
      <c r="HJ60" s="8"/>
      <c r="IA60" s="8">
        <v>31.1</v>
      </c>
      <c r="IB60" s="8" t="s">
        <v>105</v>
      </c>
      <c r="IC60" s="8" t="s">
        <v>458</v>
      </c>
      <c r="ID60" s="8">
        <v>15</v>
      </c>
      <c r="IE60" s="8" t="s">
        <v>406</v>
      </c>
      <c r="IF60" s="9"/>
      <c r="IG60" s="9"/>
      <c r="IH60" s="9"/>
      <c r="II60" s="9"/>
    </row>
    <row r="61" spans="1:243" s="7" customFormat="1" ht="15">
      <c r="A61" s="57">
        <v>31.2</v>
      </c>
      <c r="B61" s="58" t="s">
        <v>106</v>
      </c>
      <c r="C61" s="61" t="s">
        <v>459</v>
      </c>
      <c r="D61" s="91">
        <v>5</v>
      </c>
      <c r="E61" s="75" t="s">
        <v>406</v>
      </c>
      <c r="F61" s="76"/>
      <c r="G61" s="77"/>
      <c r="H61" s="77"/>
      <c r="I61" s="79" t="s">
        <v>33</v>
      </c>
      <c r="J61" s="80">
        <f t="shared" si="12"/>
        <v>1</v>
      </c>
      <c r="K61" s="77" t="s">
        <v>34</v>
      </c>
      <c r="L61" s="77" t="s">
        <v>4</v>
      </c>
      <c r="M61" s="90"/>
      <c r="N61" s="92"/>
      <c r="O61" s="92"/>
      <c r="P61" s="93"/>
      <c r="Q61" s="92"/>
      <c r="R61" s="92"/>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5">
        <f t="shared" si="13"/>
        <v>0</v>
      </c>
      <c r="BB61" s="67">
        <f t="shared" si="14"/>
        <v>0</v>
      </c>
      <c r="BC61" s="63" t="str">
        <f t="shared" si="15"/>
        <v>INR Zero Only</v>
      </c>
      <c r="IA61" s="8">
        <v>31.2</v>
      </c>
      <c r="IB61" s="8" t="s">
        <v>106</v>
      </c>
      <c r="IC61" s="8" t="s">
        <v>459</v>
      </c>
      <c r="ID61" s="8">
        <v>5</v>
      </c>
      <c r="IE61" s="8" t="s">
        <v>406</v>
      </c>
      <c r="IF61" s="9"/>
      <c r="IG61" s="9"/>
      <c r="IH61" s="9"/>
      <c r="II61" s="9"/>
    </row>
    <row r="62" spans="1:243" s="7" customFormat="1" ht="28.5">
      <c r="A62" s="57">
        <v>32</v>
      </c>
      <c r="B62" s="58" t="s">
        <v>107</v>
      </c>
      <c r="C62" s="61" t="s">
        <v>460</v>
      </c>
      <c r="D62" s="91">
        <v>3</v>
      </c>
      <c r="E62" s="75" t="s">
        <v>406</v>
      </c>
      <c r="F62" s="76"/>
      <c r="G62" s="77"/>
      <c r="H62" s="77"/>
      <c r="I62" s="79" t="s">
        <v>33</v>
      </c>
      <c r="J62" s="80">
        <f t="shared" si="12"/>
        <v>1</v>
      </c>
      <c r="K62" s="77" t="s">
        <v>34</v>
      </c>
      <c r="L62" s="77" t="s">
        <v>4</v>
      </c>
      <c r="M62" s="90"/>
      <c r="N62" s="92"/>
      <c r="O62" s="92"/>
      <c r="P62" s="93"/>
      <c r="Q62" s="92"/>
      <c r="R62" s="92"/>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5">
        <f t="shared" si="13"/>
        <v>0</v>
      </c>
      <c r="BB62" s="67">
        <f t="shared" si="14"/>
        <v>0</v>
      </c>
      <c r="BC62" s="63" t="str">
        <f t="shared" si="15"/>
        <v>INR Zero Only</v>
      </c>
      <c r="IA62" s="8">
        <v>32</v>
      </c>
      <c r="IB62" s="8" t="s">
        <v>107</v>
      </c>
      <c r="IC62" s="8" t="s">
        <v>460</v>
      </c>
      <c r="ID62" s="8">
        <v>3</v>
      </c>
      <c r="IE62" s="8" t="s">
        <v>406</v>
      </c>
      <c r="IF62" s="9"/>
      <c r="IG62" s="9"/>
      <c r="IH62" s="9"/>
      <c r="II62" s="9"/>
    </row>
    <row r="63" spans="1:243" s="7" customFormat="1" ht="28.5">
      <c r="A63" s="57">
        <v>33</v>
      </c>
      <c r="B63" s="58" t="s">
        <v>108</v>
      </c>
      <c r="C63" s="61" t="s">
        <v>461</v>
      </c>
      <c r="D63" s="89">
        <v>3</v>
      </c>
      <c r="E63" s="75" t="s">
        <v>406</v>
      </c>
      <c r="F63" s="76"/>
      <c r="G63" s="77"/>
      <c r="H63" s="77"/>
      <c r="I63" s="79" t="s">
        <v>33</v>
      </c>
      <c r="J63" s="80">
        <f t="shared" si="12"/>
        <v>1</v>
      </c>
      <c r="K63" s="77" t="s">
        <v>34</v>
      </c>
      <c r="L63" s="77" t="s">
        <v>4</v>
      </c>
      <c r="M63" s="90"/>
      <c r="N63" s="92"/>
      <c r="O63" s="92"/>
      <c r="P63" s="93"/>
      <c r="Q63" s="92"/>
      <c r="R63" s="92"/>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5">
        <f t="shared" si="13"/>
        <v>0</v>
      </c>
      <c r="BB63" s="67">
        <f t="shared" si="14"/>
        <v>0</v>
      </c>
      <c r="BC63" s="63" t="str">
        <f t="shared" si="15"/>
        <v>INR Zero Only</v>
      </c>
      <c r="IA63" s="8">
        <v>33</v>
      </c>
      <c r="IB63" s="8" t="s">
        <v>108</v>
      </c>
      <c r="IC63" s="8" t="s">
        <v>461</v>
      </c>
      <c r="ID63" s="8">
        <v>3</v>
      </c>
      <c r="IE63" s="8" t="s">
        <v>406</v>
      </c>
      <c r="IF63" s="9"/>
      <c r="IG63" s="9"/>
      <c r="IH63" s="9"/>
      <c r="II63" s="9"/>
    </row>
    <row r="64" spans="1:243" s="7" customFormat="1" ht="28.5">
      <c r="A64" s="57">
        <v>34</v>
      </c>
      <c r="B64" s="58" t="s">
        <v>109</v>
      </c>
      <c r="C64" s="61" t="s">
        <v>462</v>
      </c>
      <c r="D64" s="89">
        <v>8</v>
      </c>
      <c r="E64" s="75" t="s">
        <v>406</v>
      </c>
      <c r="F64" s="76"/>
      <c r="G64" s="77"/>
      <c r="H64" s="77"/>
      <c r="I64" s="79" t="s">
        <v>33</v>
      </c>
      <c r="J64" s="80">
        <f t="shared" si="12"/>
        <v>1</v>
      </c>
      <c r="K64" s="77" t="s">
        <v>34</v>
      </c>
      <c r="L64" s="77" t="s">
        <v>4</v>
      </c>
      <c r="M64" s="90"/>
      <c r="N64" s="92"/>
      <c r="O64" s="92"/>
      <c r="P64" s="93"/>
      <c r="Q64" s="92"/>
      <c r="R64" s="92"/>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6"/>
      <c r="AV64" s="94"/>
      <c r="AW64" s="94"/>
      <c r="AX64" s="94"/>
      <c r="AY64" s="94"/>
      <c r="AZ64" s="94"/>
      <c r="BA64" s="95">
        <f t="shared" si="13"/>
        <v>0</v>
      </c>
      <c r="BB64" s="67">
        <f t="shared" si="14"/>
        <v>0</v>
      </c>
      <c r="BC64" s="63" t="str">
        <f t="shared" si="15"/>
        <v>INR Zero Only</v>
      </c>
      <c r="IA64" s="8">
        <v>34</v>
      </c>
      <c r="IB64" s="8" t="s">
        <v>109</v>
      </c>
      <c r="IC64" s="8" t="s">
        <v>462</v>
      </c>
      <c r="ID64" s="8">
        <v>8</v>
      </c>
      <c r="IE64" s="8" t="s">
        <v>406</v>
      </c>
      <c r="IF64" s="9"/>
      <c r="IG64" s="9"/>
      <c r="IH64" s="9"/>
      <c r="II64" s="9"/>
    </row>
    <row r="65" spans="1:243" s="7" customFormat="1" ht="42.75">
      <c r="A65" s="57">
        <v>35</v>
      </c>
      <c r="B65" s="58" t="s">
        <v>110</v>
      </c>
      <c r="C65" s="61" t="s">
        <v>463</v>
      </c>
      <c r="D65" s="91">
        <v>20</v>
      </c>
      <c r="E65" s="75" t="s">
        <v>406</v>
      </c>
      <c r="F65" s="76"/>
      <c r="G65" s="77"/>
      <c r="H65" s="77"/>
      <c r="I65" s="79" t="s">
        <v>33</v>
      </c>
      <c r="J65" s="80">
        <f t="shared" si="12"/>
        <v>1</v>
      </c>
      <c r="K65" s="77" t="s">
        <v>34</v>
      </c>
      <c r="L65" s="77" t="s">
        <v>4</v>
      </c>
      <c r="M65" s="90"/>
      <c r="N65" s="92"/>
      <c r="O65" s="92"/>
      <c r="P65" s="93"/>
      <c r="Q65" s="92"/>
      <c r="R65" s="92"/>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5">
        <f t="shared" si="13"/>
        <v>0</v>
      </c>
      <c r="BB65" s="67">
        <f t="shared" si="14"/>
        <v>0</v>
      </c>
      <c r="BC65" s="63" t="str">
        <f t="shared" si="15"/>
        <v>INR Zero Only</v>
      </c>
      <c r="IA65" s="8">
        <v>35</v>
      </c>
      <c r="IB65" s="8" t="s">
        <v>110</v>
      </c>
      <c r="IC65" s="8" t="s">
        <v>463</v>
      </c>
      <c r="ID65" s="8">
        <v>20</v>
      </c>
      <c r="IE65" s="8" t="s">
        <v>406</v>
      </c>
      <c r="IF65" s="9"/>
      <c r="IG65" s="9"/>
      <c r="IH65" s="9"/>
      <c r="II65" s="9"/>
    </row>
    <row r="66" spans="1:243" s="7" customFormat="1" ht="28.5">
      <c r="A66" s="60">
        <v>36</v>
      </c>
      <c r="B66" s="63" t="s">
        <v>111</v>
      </c>
      <c r="C66" s="61" t="s">
        <v>464</v>
      </c>
      <c r="D66" s="91"/>
      <c r="E66" s="75"/>
      <c r="F66" s="82"/>
      <c r="G66" s="85"/>
      <c r="H66" s="84"/>
      <c r="I66" s="84" t="s">
        <v>33</v>
      </c>
      <c r="J66" s="85">
        <f t="shared" si="12"/>
        <v>1</v>
      </c>
      <c r="K66" s="85" t="s">
        <v>34</v>
      </c>
      <c r="L66" s="85" t="s">
        <v>4</v>
      </c>
      <c r="M66" s="85"/>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4"/>
      <c r="AZ66" s="84"/>
      <c r="BA66" s="84"/>
      <c r="BB66" s="69"/>
      <c r="BC66" s="69"/>
      <c r="BD66" s="9"/>
      <c r="BE66" s="9"/>
      <c r="BF66" s="9"/>
      <c r="BG66" s="9"/>
      <c r="CS66" s="8"/>
      <c r="CT66" s="8"/>
      <c r="CU66" s="8"/>
      <c r="CV66" s="8"/>
      <c r="CW66" s="8"/>
      <c r="CX66" s="9"/>
      <c r="CY66" s="9"/>
      <c r="CZ66" s="9"/>
      <c r="DA66" s="9"/>
      <c r="EM66" s="8"/>
      <c r="EN66" s="8"/>
      <c r="EO66" s="8"/>
      <c r="EP66" s="8"/>
      <c r="EQ66" s="8"/>
      <c r="ER66" s="9"/>
      <c r="ES66" s="9"/>
      <c r="ET66" s="9"/>
      <c r="EU66" s="9"/>
      <c r="GG66" s="8"/>
      <c r="GH66" s="8"/>
      <c r="GI66" s="8"/>
      <c r="GJ66" s="8"/>
      <c r="GK66" s="8"/>
      <c r="GL66" s="9"/>
      <c r="GM66" s="9"/>
      <c r="GN66" s="9"/>
      <c r="GO66" s="9"/>
      <c r="IA66" s="8">
        <v>36</v>
      </c>
      <c r="IB66" s="8" t="s">
        <v>111</v>
      </c>
      <c r="IC66" s="8" t="s">
        <v>464</v>
      </c>
      <c r="ID66" s="8"/>
      <c r="IE66" s="8"/>
      <c r="IF66" s="9"/>
      <c r="IG66" s="9"/>
      <c r="IH66" s="9"/>
      <c r="II66" s="9"/>
    </row>
    <row r="67" spans="1:243" s="7" customFormat="1" ht="15">
      <c r="A67" s="57">
        <v>36.1</v>
      </c>
      <c r="B67" s="58" t="s">
        <v>112</v>
      </c>
      <c r="C67" s="61" t="s">
        <v>465</v>
      </c>
      <c r="D67" s="89">
        <v>50</v>
      </c>
      <c r="E67" s="75" t="s">
        <v>406</v>
      </c>
      <c r="F67" s="76"/>
      <c r="G67" s="77"/>
      <c r="H67" s="77"/>
      <c r="I67" s="79" t="s">
        <v>33</v>
      </c>
      <c r="J67" s="80">
        <f t="shared" si="12"/>
        <v>1</v>
      </c>
      <c r="K67" s="77" t="s">
        <v>34</v>
      </c>
      <c r="L67" s="77" t="s">
        <v>4</v>
      </c>
      <c r="M67" s="90"/>
      <c r="N67" s="92"/>
      <c r="O67" s="92"/>
      <c r="P67" s="93"/>
      <c r="Q67" s="92"/>
      <c r="R67" s="92"/>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5">
        <f t="shared" si="13"/>
        <v>0</v>
      </c>
      <c r="BB67" s="67">
        <f t="shared" si="14"/>
        <v>0</v>
      </c>
      <c r="BC67" s="63" t="str">
        <f t="shared" si="15"/>
        <v>INR Zero Only</v>
      </c>
      <c r="HC67" s="32"/>
      <c r="HD67" s="37"/>
      <c r="HE67" s="33"/>
      <c r="HF67" s="34"/>
      <c r="HG67" s="10"/>
      <c r="HH67" s="35"/>
      <c r="HI67" s="9"/>
      <c r="HJ67" s="8"/>
      <c r="IA67" s="8">
        <v>36.1</v>
      </c>
      <c r="IB67" s="8" t="s">
        <v>112</v>
      </c>
      <c r="IC67" s="8" t="s">
        <v>465</v>
      </c>
      <c r="ID67" s="8">
        <v>50</v>
      </c>
      <c r="IE67" s="8" t="s">
        <v>406</v>
      </c>
      <c r="IF67" s="9"/>
      <c r="IG67" s="9"/>
      <c r="IH67" s="9"/>
      <c r="II67" s="9"/>
    </row>
    <row r="68" spans="1:243" s="7" customFormat="1" ht="15">
      <c r="A68" s="57">
        <v>36.2</v>
      </c>
      <c r="B68" s="58" t="s">
        <v>113</v>
      </c>
      <c r="C68" s="61" t="s">
        <v>466</v>
      </c>
      <c r="D68" s="89">
        <v>55</v>
      </c>
      <c r="E68" s="75" t="s">
        <v>406</v>
      </c>
      <c r="F68" s="76"/>
      <c r="G68" s="77"/>
      <c r="H68" s="77"/>
      <c r="I68" s="79" t="s">
        <v>33</v>
      </c>
      <c r="J68" s="80">
        <f t="shared" si="12"/>
        <v>1</v>
      </c>
      <c r="K68" s="77" t="s">
        <v>34</v>
      </c>
      <c r="L68" s="77" t="s">
        <v>4</v>
      </c>
      <c r="M68" s="90"/>
      <c r="N68" s="92"/>
      <c r="O68" s="92"/>
      <c r="P68" s="93"/>
      <c r="Q68" s="92"/>
      <c r="R68" s="92"/>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5">
        <f t="shared" si="13"/>
        <v>0</v>
      </c>
      <c r="BB68" s="67">
        <f t="shared" si="14"/>
        <v>0</v>
      </c>
      <c r="BC68" s="63" t="str">
        <f t="shared" si="15"/>
        <v>INR Zero Only</v>
      </c>
      <c r="IA68" s="8">
        <v>36.2</v>
      </c>
      <c r="IB68" s="8" t="s">
        <v>113</v>
      </c>
      <c r="IC68" s="8" t="s">
        <v>466</v>
      </c>
      <c r="ID68" s="8">
        <v>55</v>
      </c>
      <c r="IE68" s="8" t="s">
        <v>406</v>
      </c>
      <c r="IF68" s="9"/>
      <c r="IG68" s="9"/>
      <c r="IH68" s="9"/>
      <c r="II68" s="9"/>
    </row>
    <row r="69" spans="1:243" s="7" customFormat="1" ht="15">
      <c r="A69" s="57">
        <v>36.3</v>
      </c>
      <c r="B69" s="58" t="s">
        <v>114</v>
      </c>
      <c r="C69" s="61" t="s">
        <v>467</v>
      </c>
      <c r="D69" s="91">
        <v>90</v>
      </c>
      <c r="E69" s="75" t="s">
        <v>406</v>
      </c>
      <c r="F69" s="76"/>
      <c r="G69" s="77"/>
      <c r="H69" s="77"/>
      <c r="I69" s="79" t="s">
        <v>33</v>
      </c>
      <c r="J69" s="80">
        <f t="shared" si="12"/>
        <v>1</v>
      </c>
      <c r="K69" s="77" t="s">
        <v>34</v>
      </c>
      <c r="L69" s="77" t="s">
        <v>4</v>
      </c>
      <c r="M69" s="90"/>
      <c r="N69" s="92"/>
      <c r="O69" s="92"/>
      <c r="P69" s="93"/>
      <c r="Q69" s="92"/>
      <c r="R69" s="92"/>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5">
        <f t="shared" si="13"/>
        <v>0</v>
      </c>
      <c r="BB69" s="67">
        <f t="shared" si="14"/>
        <v>0</v>
      </c>
      <c r="BC69" s="63" t="str">
        <f t="shared" si="15"/>
        <v>INR Zero Only</v>
      </c>
      <c r="IA69" s="8">
        <v>36.3</v>
      </c>
      <c r="IB69" s="8" t="s">
        <v>114</v>
      </c>
      <c r="IC69" s="8" t="s">
        <v>467</v>
      </c>
      <c r="ID69" s="8">
        <v>90</v>
      </c>
      <c r="IE69" s="8" t="s">
        <v>406</v>
      </c>
      <c r="IF69" s="9"/>
      <c r="IG69" s="9"/>
      <c r="IH69" s="9"/>
      <c r="II69" s="9"/>
    </row>
    <row r="70" spans="1:243" s="7" customFormat="1" ht="28.5">
      <c r="A70" s="57">
        <v>37</v>
      </c>
      <c r="B70" s="58" t="s">
        <v>115</v>
      </c>
      <c r="C70" s="61" t="s">
        <v>468</v>
      </c>
      <c r="D70" s="91">
        <v>40</v>
      </c>
      <c r="E70" s="75" t="s">
        <v>406</v>
      </c>
      <c r="F70" s="76"/>
      <c r="G70" s="77"/>
      <c r="H70" s="77"/>
      <c r="I70" s="79" t="s">
        <v>33</v>
      </c>
      <c r="J70" s="80">
        <f>IF(I70="Less(-)",-1,1)</f>
        <v>1</v>
      </c>
      <c r="K70" s="77" t="s">
        <v>34</v>
      </c>
      <c r="L70" s="77" t="s">
        <v>4</v>
      </c>
      <c r="M70" s="90"/>
      <c r="N70" s="92"/>
      <c r="O70" s="92"/>
      <c r="P70" s="93"/>
      <c r="Q70" s="92"/>
      <c r="R70" s="92"/>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5">
        <f>total_amount_ba($B$2,$D$2,D70,F70,J70,K70,M70)</f>
        <v>0</v>
      </c>
      <c r="BB70" s="67">
        <f>BA70+SUM(N70:AZ70)</f>
        <v>0</v>
      </c>
      <c r="BC70" s="63" t="str">
        <f>SpellNumber(L70,BB70)</f>
        <v>INR Zero Only</v>
      </c>
      <c r="IA70" s="8">
        <v>37</v>
      </c>
      <c r="IB70" s="8" t="s">
        <v>115</v>
      </c>
      <c r="IC70" s="8" t="s">
        <v>468</v>
      </c>
      <c r="ID70" s="8">
        <v>40</v>
      </c>
      <c r="IE70" s="8" t="s">
        <v>406</v>
      </c>
      <c r="IF70" s="9"/>
      <c r="IG70" s="9"/>
      <c r="IH70" s="9"/>
      <c r="II70" s="9"/>
    </row>
    <row r="71" spans="1:243" s="7" customFormat="1" ht="42.75">
      <c r="A71" s="57">
        <v>38</v>
      </c>
      <c r="B71" s="58" t="s">
        <v>116</v>
      </c>
      <c r="C71" s="61" t="s">
        <v>469</v>
      </c>
      <c r="D71" s="89">
        <v>10</v>
      </c>
      <c r="E71" s="75" t="s">
        <v>406</v>
      </c>
      <c r="F71" s="76"/>
      <c r="G71" s="77"/>
      <c r="H71" s="77"/>
      <c r="I71" s="79" t="s">
        <v>33</v>
      </c>
      <c r="J71" s="80">
        <f>IF(I71="Less(-)",-1,1)</f>
        <v>1</v>
      </c>
      <c r="K71" s="77" t="s">
        <v>34</v>
      </c>
      <c r="L71" s="77" t="s">
        <v>4</v>
      </c>
      <c r="M71" s="90"/>
      <c r="N71" s="92"/>
      <c r="O71" s="92"/>
      <c r="P71" s="93"/>
      <c r="Q71" s="92"/>
      <c r="R71" s="92"/>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5">
        <f>total_amount_ba($B$2,$D$2,D71,F71,J71,K71,M71)</f>
        <v>0</v>
      </c>
      <c r="BB71" s="67">
        <f>BA71+SUM(N71:AZ71)</f>
        <v>0</v>
      </c>
      <c r="BC71" s="63" t="str">
        <f>SpellNumber(L71,BB71)</f>
        <v>INR Zero Only</v>
      </c>
      <c r="IA71" s="8">
        <v>38</v>
      </c>
      <c r="IB71" s="8" t="s">
        <v>116</v>
      </c>
      <c r="IC71" s="8" t="s">
        <v>469</v>
      </c>
      <c r="ID71" s="8">
        <v>10</v>
      </c>
      <c r="IE71" s="8" t="s">
        <v>406</v>
      </c>
      <c r="IF71" s="9"/>
      <c r="IG71" s="9"/>
      <c r="IH71" s="9"/>
      <c r="II71" s="9"/>
    </row>
    <row r="72" spans="1:243" s="7" customFormat="1" ht="57">
      <c r="A72" s="57">
        <v>39</v>
      </c>
      <c r="B72" s="58" t="s">
        <v>117</v>
      </c>
      <c r="C72" s="61" t="s">
        <v>470</v>
      </c>
      <c r="D72" s="89">
        <v>10</v>
      </c>
      <c r="E72" s="75" t="s">
        <v>408</v>
      </c>
      <c r="F72" s="76"/>
      <c r="G72" s="77"/>
      <c r="H72" s="77"/>
      <c r="I72" s="79" t="s">
        <v>33</v>
      </c>
      <c r="J72" s="80">
        <f>IF(I72="Less(-)",-1,1)</f>
        <v>1</v>
      </c>
      <c r="K72" s="77" t="s">
        <v>34</v>
      </c>
      <c r="L72" s="77" t="s">
        <v>4</v>
      </c>
      <c r="M72" s="90"/>
      <c r="N72" s="92"/>
      <c r="O72" s="92"/>
      <c r="P72" s="93"/>
      <c r="Q72" s="92"/>
      <c r="R72" s="92"/>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5">
        <f>total_amount_ba($B$2,$D$2,D72,F72,J72,K72,M72)</f>
        <v>0</v>
      </c>
      <c r="BB72" s="67">
        <f>BA72+SUM(N72:AZ72)</f>
        <v>0</v>
      </c>
      <c r="BC72" s="63" t="str">
        <f>SpellNumber(L72,BB72)</f>
        <v>INR Zero Only</v>
      </c>
      <c r="IA72" s="8">
        <v>39</v>
      </c>
      <c r="IB72" s="8" t="s">
        <v>117</v>
      </c>
      <c r="IC72" s="8" t="s">
        <v>470</v>
      </c>
      <c r="ID72" s="8">
        <v>10</v>
      </c>
      <c r="IE72" s="8" t="s">
        <v>408</v>
      </c>
      <c r="IF72" s="9"/>
      <c r="IG72" s="9"/>
      <c r="IH72" s="9"/>
      <c r="II72" s="9"/>
    </row>
    <row r="73" spans="1:243" s="7" customFormat="1" ht="57">
      <c r="A73" s="57">
        <v>40</v>
      </c>
      <c r="B73" s="58" t="s">
        <v>118</v>
      </c>
      <c r="C73" s="61" t="s">
        <v>471</v>
      </c>
      <c r="D73" s="91">
        <v>10</v>
      </c>
      <c r="E73" s="75" t="s">
        <v>408</v>
      </c>
      <c r="F73" s="76"/>
      <c r="G73" s="77"/>
      <c r="H73" s="83"/>
      <c r="I73" s="79" t="s">
        <v>33</v>
      </c>
      <c r="J73" s="80">
        <f>IF(I73="Less(-)",-1,1)</f>
        <v>1</v>
      </c>
      <c r="K73" s="77" t="s">
        <v>34</v>
      </c>
      <c r="L73" s="77" t="s">
        <v>4</v>
      </c>
      <c r="M73" s="90"/>
      <c r="N73" s="92"/>
      <c r="O73" s="92"/>
      <c r="P73" s="93"/>
      <c r="Q73" s="92"/>
      <c r="R73" s="92"/>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5">
        <f>total_amount_ba($B$2,$D$2,D73,F73,J73,K73,M73)</f>
        <v>0</v>
      </c>
      <c r="BB73" s="67">
        <f>BA73+SUM(N73:AZ73)</f>
        <v>0</v>
      </c>
      <c r="BC73" s="63" t="str">
        <f>SpellNumber(L73,BB73)</f>
        <v>INR Zero Only</v>
      </c>
      <c r="IA73" s="8">
        <v>40</v>
      </c>
      <c r="IB73" s="8" t="s">
        <v>118</v>
      </c>
      <c r="IC73" s="8" t="s">
        <v>471</v>
      </c>
      <c r="ID73" s="8">
        <v>10</v>
      </c>
      <c r="IE73" s="8" t="s">
        <v>408</v>
      </c>
      <c r="IF73" s="9"/>
      <c r="IG73" s="9"/>
      <c r="IH73" s="9"/>
      <c r="II73" s="9"/>
    </row>
    <row r="74" spans="1:243" s="7" customFormat="1" ht="71.25">
      <c r="A74" s="57">
        <v>41</v>
      </c>
      <c r="B74" s="58" t="s">
        <v>119</v>
      </c>
      <c r="C74" s="61" t="s">
        <v>472</v>
      </c>
      <c r="D74" s="91">
        <v>10</v>
      </c>
      <c r="E74" s="75" t="s">
        <v>408</v>
      </c>
      <c r="F74" s="76"/>
      <c r="G74" s="77"/>
      <c r="H74" s="78"/>
      <c r="I74" s="79" t="s">
        <v>33</v>
      </c>
      <c r="J74" s="80">
        <f aca="true" t="shared" si="16" ref="J74:J84">IF(I74="Less(-)",-1,1)</f>
        <v>1</v>
      </c>
      <c r="K74" s="77" t="s">
        <v>34</v>
      </c>
      <c r="L74" s="77" t="s">
        <v>4</v>
      </c>
      <c r="M74" s="90"/>
      <c r="N74" s="92"/>
      <c r="O74" s="92"/>
      <c r="P74" s="93"/>
      <c r="Q74" s="92"/>
      <c r="R74" s="92"/>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5">
        <f aca="true" t="shared" si="17" ref="BA74:BA84">total_amount_ba($B$2,$D$2,D74,F74,J74,K74,M74)</f>
        <v>0</v>
      </c>
      <c r="BB74" s="67">
        <f aca="true" t="shared" si="18" ref="BB74:BB84">BA74+SUM(N74:AZ74)</f>
        <v>0</v>
      </c>
      <c r="BC74" s="63" t="str">
        <f aca="true" t="shared" si="19" ref="BC74:BC84">SpellNumber(L74,BB74)</f>
        <v>INR Zero Only</v>
      </c>
      <c r="IA74" s="8">
        <v>41</v>
      </c>
      <c r="IB74" s="8" t="s">
        <v>119</v>
      </c>
      <c r="IC74" s="8" t="s">
        <v>472</v>
      </c>
      <c r="ID74" s="8">
        <v>10</v>
      </c>
      <c r="IE74" s="8" t="s">
        <v>408</v>
      </c>
      <c r="IF74" s="9"/>
      <c r="IG74" s="9"/>
      <c r="IH74" s="9"/>
      <c r="II74" s="9"/>
    </row>
    <row r="75" spans="1:243" s="7" customFormat="1" ht="28.5">
      <c r="A75" s="57">
        <v>42</v>
      </c>
      <c r="B75" s="58" t="s">
        <v>120</v>
      </c>
      <c r="C75" s="61" t="s">
        <v>473</v>
      </c>
      <c r="D75" s="89">
        <v>20</v>
      </c>
      <c r="E75" s="75" t="s">
        <v>402</v>
      </c>
      <c r="F75" s="76"/>
      <c r="G75" s="77"/>
      <c r="H75" s="77"/>
      <c r="I75" s="79" t="s">
        <v>33</v>
      </c>
      <c r="J75" s="80">
        <f t="shared" si="16"/>
        <v>1</v>
      </c>
      <c r="K75" s="77" t="s">
        <v>34</v>
      </c>
      <c r="L75" s="77" t="s">
        <v>4</v>
      </c>
      <c r="M75" s="90"/>
      <c r="N75" s="92"/>
      <c r="O75" s="92"/>
      <c r="P75" s="93"/>
      <c r="Q75" s="92"/>
      <c r="R75" s="92"/>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5">
        <f t="shared" si="17"/>
        <v>0</v>
      </c>
      <c r="BB75" s="67">
        <f t="shared" si="18"/>
        <v>0</v>
      </c>
      <c r="BC75" s="63" t="str">
        <f t="shared" si="19"/>
        <v>INR Zero Only</v>
      </c>
      <c r="IA75" s="8">
        <v>42</v>
      </c>
      <c r="IB75" s="8" t="s">
        <v>120</v>
      </c>
      <c r="IC75" s="8" t="s">
        <v>473</v>
      </c>
      <c r="ID75" s="8">
        <v>20</v>
      </c>
      <c r="IE75" s="8" t="s">
        <v>402</v>
      </c>
      <c r="IF75" s="9"/>
      <c r="IG75" s="9"/>
      <c r="IH75" s="9"/>
      <c r="II75" s="9"/>
    </row>
    <row r="76" spans="1:243" s="7" customFormat="1" ht="57">
      <c r="A76" s="57">
        <v>43</v>
      </c>
      <c r="B76" s="58" t="s">
        <v>121</v>
      </c>
      <c r="C76" s="61" t="s">
        <v>474</v>
      </c>
      <c r="D76" s="89">
        <v>160</v>
      </c>
      <c r="E76" s="75" t="s">
        <v>402</v>
      </c>
      <c r="F76" s="76"/>
      <c r="G76" s="77"/>
      <c r="H76" s="77"/>
      <c r="I76" s="79" t="s">
        <v>33</v>
      </c>
      <c r="J76" s="80">
        <f t="shared" si="16"/>
        <v>1</v>
      </c>
      <c r="K76" s="77" t="s">
        <v>34</v>
      </c>
      <c r="L76" s="77" t="s">
        <v>4</v>
      </c>
      <c r="M76" s="90"/>
      <c r="N76" s="92"/>
      <c r="O76" s="92"/>
      <c r="P76" s="93"/>
      <c r="Q76" s="92"/>
      <c r="R76" s="92"/>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5">
        <f t="shared" si="17"/>
        <v>0</v>
      </c>
      <c r="BB76" s="67">
        <f t="shared" si="18"/>
        <v>0</v>
      </c>
      <c r="BC76" s="63" t="str">
        <f t="shared" si="19"/>
        <v>INR Zero Only</v>
      </c>
      <c r="IA76" s="8">
        <v>43</v>
      </c>
      <c r="IB76" s="8" t="s">
        <v>121</v>
      </c>
      <c r="IC76" s="8" t="s">
        <v>474</v>
      </c>
      <c r="ID76" s="8">
        <v>160</v>
      </c>
      <c r="IE76" s="8" t="s">
        <v>402</v>
      </c>
      <c r="IF76" s="9"/>
      <c r="IG76" s="9"/>
      <c r="IH76" s="9"/>
      <c r="II76" s="9"/>
    </row>
    <row r="77" spans="1:243" s="7" customFormat="1" ht="28.5">
      <c r="A77" s="57">
        <v>44</v>
      </c>
      <c r="B77" s="58" t="s">
        <v>122</v>
      </c>
      <c r="C77" s="61" t="s">
        <v>475</v>
      </c>
      <c r="D77" s="91">
        <v>5</v>
      </c>
      <c r="E77" s="75" t="s">
        <v>409</v>
      </c>
      <c r="F77" s="76"/>
      <c r="G77" s="77"/>
      <c r="H77" s="77"/>
      <c r="I77" s="79" t="s">
        <v>33</v>
      </c>
      <c r="J77" s="80">
        <f t="shared" si="16"/>
        <v>1</v>
      </c>
      <c r="K77" s="77" t="s">
        <v>34</v>
      </c>
      <c r="L77" s="77" t="s">
        <v>4</v>
      </c>
      <c r="M77" s="90"/>
      <c r="N77" s="92"/>
      <c r="O77" s="92"/>
      <c r="P77" s="93"/>
      <c r="Q77" s="92"/>
      <c r="R77" s="92"/>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5">
        <f t="shared" si="17"/>
        <v>0</v>
      </c>
      <c r="BB77" s="67">
        <f t="shared" si="18"/>
        <v>0</v>
      </c>
      <c r="BC77" s="63" t="str">
        <f t="shared" si="19"/>
        <v>INR Zero Only</v>
      </c>
      <c r="IA77" s="8">
        <v>44</v>
      </c>
      <c r="IB77" s="8" t="s">
        <v>122</v>
      </c>
      <c r="IC77" s="8" t="s">
        <v>475</v>
      </c>
      <c r="ID77" s="8">
        <v>5</v>
      </c>
      <c r="IE77" s="8" t="s">
        <v>409</v>
      </c>
      <c r="IF77" s="9"/>
      <c r="IG77" s="9"/>
      <c r="IH77" s="9"/>
      <c r="II77" s="9"/>
    </row>
    <row r="78" spans="1:243" s="7" customFormat="1" ht="85.5">
      <c r="A78" s="57">
        <v>45</v>
      </c>
      <c r="B78" s="58" t="s">
        <v>123</v>
      </c>
      <c r="C78" s="61" t="s">
        <v>476</v>
      </c>
      <c r="D78" s="91">
        <v>40</v>
      </c>
      <c r="E78" s="75" t="s">
        <v>402</v>
      </c>
      <c r="F78" s="76"/>
      <c r="G78" s="77"/>
      <c r="H78" s="77"/>
      <c r="I78" s="79" t="s">
        <v>33</v>
      </c>
      <c r="J78" s="80">
        <f t="shared" si="16"/>
        <v>1</v>
      </c>
      <c r="K78" s="77" t="s">
        <v>34</v>
      </c>
      <c r="L78" s="77" t="s">
        <v>4</v>
      </c>
      <c r="M78" s="90"/>
      <c r="N78" s="92"/>
      <c r="O78" s="92"/>
      <c r="P78" s="93"/>
      <c r="Q78" s="92"/>
      <c r="R78" s="92"/>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5">
        <f t="shared" si="17"/>
        <v>0</v>
      </c>
      <c r="BB78" s="67">
        <f t="shared" si="18"/>
        <v>0</v>
      </c>
      <c r="BC78" s="63" t="str">
        <f t="shared" si="19"/>
        <v>INR Zero Only</v>
      </c>
      <c r="IA78" s="8">
        <v>45</v>
      </c>
      <c r="IB78" s="8" t="s">
        <v>123</v>
      </c>
      <c r="IC78" s="8" t="s">
        <v>476</v>
      </c>
      <c r="ID78" s="8">
        <v>40</v>
      </c>
      <c r="IE78" s="8" t="s">
        <v>402</v>
      </c>
      <c r="IF78" s="9"/>
      <c r="IG78" s="9"/>
      <c r="IH78" s="9"/>
      <c r="II78" s="9"/>
    </row>
    <row r="79" spans="1:243" s="7" customFormat="1" ht="71.25">
      <c r="A79" s="57">
        <v>46</v>
      </c>
      <c r="B79" s="58" t="s">
        <v>124</v>
      </c>
      <c r="C79" s="61" t="s">
        <v>477</v>
      </c>
      <c r="D79" s="89">
        <v>20</v>
      </c>
      <c r="E79" s="75" t="s">
        <v>410</v>
      </c>
      <c r="F79" s="76"/>
      <c r="G79" s="77"/>
      <c r="H79" s="77"/>
      <c r="I79" s="79" t="s">
        <v>33</v>
      </c>
      <c r="J79" s="80">
        <f t="shared" si="16"/>
        <v>1</v>
      </c>
      <c r="K79" s="77" t="s">
        <v>34</v>
      </c>
      <c r="L79" s="77" t="s">
        <v>4</v>
      </c>
      <c r="M79" s="90"/>
      <c r="N79" s="92"/>
      <c r="O79" s="92"/>
      <c r="P79" s="93"/>
      <c r="Q79" s="92"/>
      <c r="R79" s="92"/>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6"/>
      <c r="AV79" s="94"/>
      <c r="AW79" s="94"/>
      <c r="AX79" s="94"/>
      <c r="AY79" s="94"/>
      <c r="AZ79" s="94"/>
      <c r="BA79" s="95">
        <f t="shared" si="17"/>
        <v>0</v>
      </c>
      <c r="BB79" s="67">
        <f t="shared" si="18"/>
        <v>0</v>
      </c>
      <c r="BC79" s="63" t="str">
        <f t="shared" si="19"/>
        <v>INR Zero Only</v>
      </c>
      <c r="IA79" s="8">
        <v>46</v>
      </c>
      <c r="IB79" s="8" t="s">
        <v>124</v>
      </c>
      <c r="IC79" s="8" t="s">
        <v>477</v>
      </c>
      <c r="ID79" s="8">
        <v>20</v>
      </c>
      <c r="IE79" s="8" t="s">
        <v>410</v>
      </c>
      <c r="IF79" s="9"/>
      <c r="IG79" s="9"/>
      <c r="IH79" s="9"/>
      <c r="II79" s="9"/>
    </row>
    <row r="80" spans="1:243" s="7" customFormat="1" ht="15">
      <c r="A80" s="60">
        <v>47</v>
      </c>
      <c r="B80" s="63" t="s">
        <v>74</v>
      </c>
      <c r="C80" s="61"/>
      <c r="D80" s="89"/>
      <c r="E80" s="75"/>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95"/>
      <c r="BB80" s="100"/>
      <c r="BC80" s="63"/>
      <c r="EM80" s="8"/>
      <c r="EN80" s="8"/>
      <c r="EO80" s="8"/>
      <c r="EP80" s="8"/>
      <c r="EQ80" s="8"/>
      <c r="ER80" s="9"/>
      <c r="ES80" s="9"/>
      <c r="ET80" s="9"/>
      <c r="EU80" s="9"/>
      <c r="GG80" s="8"/>
      <c r="GH80" s="8"/>
      <c r="GI80" s="8"/>
      <c r="GJ80" s="8"/>
      <c r="GK80" s="8"/>
      <c r="GL80" s="9"/>
      <c r="GM80" s="9"/>
      <c r="GN80" s="9"/>
      <c r="GO80" s="9"/>
      <c r="IA80" s="8">
        <v>47</v>
      </c>
      <c r="IB80" s="8" t="s">
        <v>74</v>
      </c>
      <c r="IC80" s="8"/>
      <c r="ID80" s="8"/>
      <c r="IE80" s="8"/>
      <c r="IF80" s="9"/>
      <c r="IG80" s="9"/>
      <c r="IH80" s="9"/>
      <c r="II80" s="9"/>
    </row>
    <row r="81" spans="1:243" s="7" customFormat="1" ht="15">
      <c r="A81" s="60">
        <v>48</v>
      </c>
      <c r="B81" s="63" t="s">
        <v>74</v>
      </c>
      <c r="C81" s="61"/>
      <c r="D81" s="91"/>
      <c r="E81" s="75"/>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95"/>
      <c r="BB81" s="100"/>
      <c r="BC81" s="63"/>
      <c r="EM81" s="8"/>
      <c r="EN81" s="8"/>
      <c r="EO81" s="8"/>
      <c r="EP81" s="8"/>
      <c r="EQ81" s="8"/>
      <c r="ER81" s="9"/>
      <c r="ES81" s="9"/>
      <c r="ET81" s="9"/>
      <c r="EU81" s="9"/>
      <c r="GG81" s="8"/>
      <c r="GH81" s="8"/>
      <c r="GI81" s="8"/>
      <c r="GJ81" s="8"/>
      <c r="GK81" s="8"/>
      <c r="GL81" s="9"/>
      <c r="GM81" s="9"/>
      <c r="GN81" s="9"/>
      <c r="GO81" s="9"/>
      <c r="IA81" s="8">
        <v>48</v>
      </c>
      <c r="IB81" s="8" t="s">
        <v>74</v>
      </c>
      <c r="IC81" s="8"/>
      <c r="ID81" s="8"/>
      <c r="IE81" s="8"/>
      <c r="IF81" s="9"/>
      <c r="IG81" s="9"/>
      <c r="IH81" s="9"/>
      <c r="II81" s="9"/>
    </row>
    <row r="82" spans="1:243" s="7" customFormat="1" ht="85.5">
      <c r="A82" s="57">
        <v>49</v>
      </c>
      <c r="B82" s="58" t="s">
        <v>126</v>
      </c>
      <c r="C82" s="61" t="s">
        <v>478</v>
      </c>
      <c r="D82" s="91">
        <v>20</v>
      </c>
      <c r="E82" s="75" t="s">
        <v>402</v>
      </c>
      <c r="F82" s="76"/>
      <c r="G82" s="77"/>
      <c r="H82" s="77"/>
      <c r="I82" s="79" t="s">
        <v>33</v>
      </c>
      <c r="J82" s="80">
        <f t="shared" si="16"/>
        <v>1</v>
      </c>
      <c r="K82" s="77" t="s">
        <v>34</v>
      </c>
      <c r="L82" s="77" t="s">
        <v>4</v>
      </c>
      <c r="M82" s="90"/>
      <c r="N82" s="92"/>
      <c r="O82" s="92"/>
      <c r="P82" s="93"/>
      <c r="Q82" s="92"/>
      <c r="R82" s="92"/>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5">
        <f t="shared" si="17"/>
        <v>0</v>
      </c>
      <c r="BB82" s="67">
        <f t="shared" si="18"/>
        <v>0</v>
      </c>
      <c r="BC82" s="63" t="str">
        <f t="shared" si="19"/>
        <v>INR Zero Only</v>
      </c>
      <c r="HC82" s="32"/>
      <c r="HD82" s="37"/>
      <c r="HE82" s="33"/>
      <c r="HF82" s="34"/>
      <c r="HG82" s="10"/>
      <c r="HH82" s="35"/>
      <c r="HI82" s="9"/>
      <c r="HJ82" s="8"/>
      <c r="IA82" s="8">
        <v>49</v>
      </c>
      <c r="IB82" s="8" t="s">
        <v>126</v>
      </c>
      <c r="IC82" s="8" t="s">
        <v>478</v>
      </c>
      <c r="ID82" s="8">
        <v>20</v>
      </c>
      <c r="IE82" s="8" t="s">
        <v>402</v>
      </c>
      <c r="IF82" s="9"/>
      <c r="IG82" s="9"/>
      <c r="IH82" s="9"/>
      <c r="II82" s="9"/>
    </row>
    <row r="83" spans="1:243" s="7" customFormat="1" ht="99.75">
      <c r="A83" s="57">
        <v>50</v>
      </c>
      <c r="B83" s="58" t="s">
        <v>127</v>
      </c>
      <c r="C83" s="61" t="s">
        <v>479</v>
      </c>
      <c r="D83" s="89">
        <v>100</v>
      </c>
      <c r="E83" s="75" t="s">
        <v>402</v>
      </c>
      <c r="F83" s="76"/>
      <c r="G83" s="77"/>
      <c r="H83" s="77"/>
      <c r="I83" s="79" t="s">
        <v>33</v>
      </c>
      <c r="J83" s="80">
        <f t="shared" si="16"/>
        <v>1</v>
      </c>
      <c r="K83" s="77" t="s">
        <v>34</v>
      </c>
      <c r="L83" s="77" t="s">
        <v>4</v>
      </c>
      <c r="M83" s="90"/>
      <c r="N83" s="92"/>
      <c r="O83" s="92"/>
      <c r="P83" s="93"/>
      <c r="Q83" s="92"/>
      <c r="R83" s="92"/>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5">
        <f t="shared" si="17"/>
        <v>0</v>
      </c>
      <c r="BB83" s="67">
        <f t="shared" si="18"/>
        <v>0</v>
      </c>
      <c r="BC83" s="63" t="str">
        <f t="shared" si="19"/>
        <v>INR Zero Only</v>
      </c>
      <c r="IA83" s="8">
        <v>50</v>
      </c>
      <c r="IB83" s="8" t="s">
        <v>127</v>
      </c>
      <c r="IC83" s="8" t="s">
        <v>479</v>
      </c>
      <c r="ID83" s="8">
        <v>100</v>
      </c>
      <c r="IE83" s="8" t="s">
        <v>402</v>
      </c>
      <c r="IF83" s="9"/>
      <c r="IG83" s="9"/>
      <c r="IH83" s="9"/>
      <c r="II83" s="9"/>
    </row>
    <row r="84" spans="1:243" s="7" customFormat="1" ht="57">
      <c r="A84" s="57">
        <v>51</v>
      </c>
      <c r="B84" s="58" t="s">
        <v>128</v>
      </c>
      <c r="C84" s="61" t="s">
        <v>480</v>
      </c>
      <c r="D84" s="89">
        <v>5</v>
      </c>
      <c r="E84" s="75" t="s">
        <v>402</v>
      </c>
      <c r="F84" s="76"/>
      <c r="G84" s="77"/>
      <c r="H84" s="77"/>
      <c r="I84" s="79" t="s">
        <v>33</v>
      </c>
      <c r="J84" s="80">
        <f t="shared" si="16"/>
        <v>1</v>
      </c>
      <c r="K84" s="77" t="s">
        <v>34</v>
      </c>
      <c r="L84" s="77" t="s">
        <v>4</v>
      </c>
      <c r="M84" s="90"/>
      <c r="N84" s="92"/>
      <c r="O84" s="92"/>
      <c r="P84" s="93"/>
      <c r="Q84" s="92"/>
      <c r="R84" s="92"/>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5">
        <f t="shared" si="17"/>
        <v>0</v>
      </c>
      <c r="BB84" s="67">
        <f t="shared" si="18"/>
        <v>0</v>
      </c>
      <c r="BC84" s="63" t="str">
        <f t="shared" si="19"/>
        <v>INR Zero Only</v>
      </c>
      <c r="IA84" s="8">
        <v>51</v>
      </c>
      <c r="IB84" s="8" t="s">
        <v>128</v>
      </c>
      <c r="IC84" s="8" t="s">
        <v>480</v>
      </c>
      <c r="ID84" s="8">
        <v>5</v>
      </c>
      <c r="IE84" s="8" t="s">
        <v>402</v>
      </c>
      <c r="IF84" s="9"/>
      <c r="IG84" s="9"/>
      <c r="IH84" s="9"/>
      <c r="II84" s="9"/>
    </row>
    <row r="85" spans="1:243" s="7" customFormat="1" ht="42.75">
      <c r="A85" s="57">
        <v>52</v>
      </c>
      <c r="B85" s="58" t="s">
        <v>129</v>
      </c>
      <c r="C85" s="61" t="s">
        <v>481</v>
      </c>
      <c r="D85" s="91">
        <v>100</v>
      </c>
      <c r="E85" s="75" t="s">
        <v>403</v>
      </c>
      <c r="F85" s="76"/>
      <c r="G85" s="77"/>
      <c r="H85" s="77"/>
      <c r="I85" s="79" t="s">
        <v>33</v>
      </c>
      <c r="J85" s="80">
        <f>IF(I85="Less(-)",-1,1)</f>
        <v>1</v>
      </c>
      <c r="K85" s="77" t="s">
        <v>34</v>
      </c>
      <c r="L85" s="77" t="s">
        <v>4</v>
      </c>
      <c r="M85" s="90"/>
      <c r="N85" s="92"/>
      <c r="O85" s="92"/>
      <c r="P85" s="93"/>
      <c r="Q85" s="92"/>
      <c r="R85" s="92"/>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5">
        <f>total_amount_ba($B$2,$D$2,D85,F85,J85,K85,M85)</f>
        <v>0</v>
      </c>
      <c r="BB85" s="67">
        <f>BA85+SUM(N85:AZ85)</f>
        <v>0</v>
      </c>
      <c r="BC85" s="63" t="str">
        <f>SpellNumber(L85,BB85)</f>
        <v>INR Zero Only</v>
      </c>
      <c r="IA85" s="8">
        <v>52</v>
      </c>
      <c r="IB85" s="8" t="s">
        <v>129</v>
      </c>
      <c r="IC85" s="8" t="s">
        <v>481</v>
      </c>
      <c r="ID85" s="8">
        <v>100</v>
      </c>
      <c r="IE85" s="8" t="s">
        <v>403</v>
      </c>
      <c r="IF85" s="9"/>
      <c r="IG85" s="9"/>
      <c r="IH85" s="9"/>
      <c r="II85" s="9"/>
    </row>
    <row r="86" spans="1:243" s="7" customFormat="1" ht="42.75">
      <c r="A86" s="57">
        <v>53</v>
      </c>
      <c r="B86" s="58" t="s">
        <v>130</v>
      </c>
      <c r="C86" s="61" t="s">
        <v>482</v>
      </c>
      <c r="D86" s="91">
        <v>50</v>
      </c>
      <c r="E86" s="75" t="s">
        <v>403</v>
      </c>
      <c r="F86" s="76"/>
      <c r="G86" s="77"/>
      <c r="H86" s="77"/>
      <c r="I86" s="79" t="s">
        <v>33</v>
      </c>
      <c r="J86" s="80">
        <f>IF(I86="Less(-)",-1,1)</f>
        <v>1</v>
      </c>
      <c r="K86" s="77" t="s">
        <v>34</v>
      </c>
      <c r="L86" s="77" t="s">
        <v>4</v>
      </c>
      <c r="M86" s="90"/>
      <c r="N86" s="92"/>
      <c r="O86" s="92"/>
      <c r="P86" s="93"/>
      <c r="Q86" s="92"/>
      <c r="R86" s="92"/>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5">
        <f>total_amount_ba($B$2,$D$2,D86,F86,J86,K86,M86)</f>
        <v>0</v>
      </c>
      <c r="BB86" s="67">
        <f>BA86+SUM(N86:AZ86)</f>
        <v>0</v>
      </c>
      <c r="BC86" s="63" t="str">
        <f>SpellNumber(L86,BB86)</f>
        <v>INR Zero Only</v>
      </c>
      <c r="IA86" s="8">
        <v>53</v>
      </c>
      <c r="IB86" s="8" t="s">
        <v>130</v>
      </c>
      <c r="IC86" s="8" t="s">
        <v>482</v>
      </c>
      <c r="ID86" s="8">
        <v>50</v>
      </c>
      <c r="IE86" s="8" t="s">
        <v>403</v>
      </c>
      <c r="IF86" s="9"/>
      <c r="IG86" s="9"/>
      <c r="IH86" s="9"/>
      <c r="II86" s="9"/>
    </row>
    <row r="87" spans="1:243" s="7" customFormat="1" ht="42.75">
      <c r="A87" s="60">
        <v>54</v>
      </c>
      <c r="B87" s="63" t="s">
        <v>131</v>
      </c>
      <c r="C87" s="61" t="s">
        <v>483</v>
      </c>
      <c r="D87" s="89"/>
      <c r="E87" s="75"/>
      <c r="F87" s="82"/>
      <c r="G87" s="85"/>
      <c r="H87" s="84"/>
      <c r="I87" s="84" t="s">
        <v>33</v>
      </c>
      <c r="J87" s="85">
        <f>IF(I87="Less(-)",-1,1)</f>
        <v>1</v>
      </c>
      <c r="K87" s="85" t="s">
        <v>34</v>
      </c>
      <c r="L87" s="85" t="s">
        <v>4</v>
      </c>
      <c r="M87" s="85"/>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4"/>
      <c r="AZ87" s="84"/>
      <c r="BA87" s="84"/>
      <c r="BB87" s="69"/>
      <c r="BC87" s="69"/>
      <c r="BD87" s="9"/>
      <c r="BE87" s="9"/>
      <c r="BF87" s="9"/>
      <c r="BG87" s="9"/>
      <c r="CS87" s="8"/>
      <c r="CT87" s="8"/>
      <c r="CU87" s="8"/>
      <c r="CV87" s="8"/>
      <c r="CW87" s="8"/>
      <c r="CX87" s="9"/>
      <c r="CY87" s="9"/>
      <c r="CZ87" s="9"/>
      <c r="DA87" s="9"/>
      <c r="EM87" s="8"/>
      <c r="EN87" s="8"/>
      <c r="EO87" s="8"/>
      <c r="EP87" s="8"/>
      <c r="EQ87" s="8"/>
      <c r="ER87" s="9"/>
      <c r="ES87" s="9"/>
      <c r="ET87" s="9"/>
      <c r="EU87" s="9"/>
      <c r="FI87" s="32"/>
      <c r="FJ87" s="37"/>
      <c r="FK87" s="33"/>
      <c r="FL87" s="34"/>
      <c r="FM87" s="10"/>
      <c r="FN87" s="35"/>
      <c r="FO87" s="9"/>
      <c r="FP87" s="8"/>
      <c r="GG87" s="8"/>
      <c r="GH87" s="8"/>
      <c r="GI87" s="8"/>
      <c r="GJ87" s="8"/>
      <c r="GK87" s="8"/>
      <c r="GL87" s="9"/>
      <c r="GM87" s="9"/>
      <c r="GN87" s="9"/>
      <c r="GO87" s="9"/>
      <c r="IA87" s="8">
        <v>54</v>
      </c>
      <c r="IB87" s="8" t="s">
        <v>131</v>
      </c>
      <c r="IC87" s="8" t="s">
        <v>483</v>
      </c>
      <c r="ID87" s="8"/>
      <c r="IE87" s="8"/>
      <c r="IF87" s="9"/>
      <c r="IG87" s="9"/>
      <c r="IH87" s="9"/>
      <c r="II87" s="9"/>
    </row>
    <row r="88" spans="1:243" s="7" customFormat="1" ht="15">
      <c r="A88" s="57">
        <v>54.1</v>
      </c>
      <c r="B88" s="58" t="s">
        <v>132</v>
      </c>
      <c r="C88" s="61" t="s">
        <v>484</v>
      </c>
      <c r="D88" s="89">
        <v>5</v>
      </c>
      <c r="E88" s="75" t="s">
        <v>406</v>
      </c>
      <c r="F88" s="76"/>
      <c r="G88" s="77"/>
      <c r="H88" s="83"/>
      <c r="I88" s="79" t="s">
        <v>33</v>
      </c>
      <c r="J88" s="80">
        <f>IF(I88="Less(-)",-1,1)</f>
        <v>1</v>
      </c>
      <c r="K88" s="77" t="s">
        <v>34</v>
      </c>
      <c r="L88" s="77" t="s">
        <v>4</v>
      </c>
      <c r="M88" s="90"/>
      <c r="N88" s="92"/>
      <c r="O88" s="92"/>
      <c r="P88" s="93"/>
      <c r="Q88" s="92"/>
      <c r="R88" s="92"/>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5">
        <f>total_amount_ba($B$2,$D$2,D88,F88,J88,K88,M88)</f>
        <v>0</v>
      </c>
      <c r="BB88" s="67">
        <f>BA88+SUM(N88:AZ88)</f>
        <v>0</v>
      </c>
      <c r="BC88" s="63" t="str">
        <f>SpellNumber(L88,BB88)</f>
        <v>INR Zero Only</v>
      </c>
      <c r="HC88" s="32"/>
      <c r="HD88" s="37"/>
      <c r="HE88" s="33"/>
      <c r="HF88" s="34"/>
      <c r="HG88" s="10"/>
      <c r="HH88" s="35"/>
      <c r="HI88" s="9"/>
      <c r="HJ88" s="8"/>
      <c r="IA88" s="8">
        <v>54.1</v>
      </c>
      <c r="IB88" s="8" t="s">
        <v>132</v>
      </c>
      <c r="IC88" s="8" t="s">
        <v>484</v>
      </c>
      <c r="ID88" s="8">
        <v>5</v>
      </c>
      <c r="IE88" s="8" t="s">
        <v>406</v>
      </c>
      <c r="IF88" s="9"/>
      <c r="IG88" s="9"/>
      <c r="IH88" s="9"/>
      <c r="II88" s="9"/>
    </row>
    <row r="89" spans="1:243" s="7" customFormat="1" ht="15">
      <c r="A89" s="57">
        <v>54.2</v>
      </c>
      <c r="B89" s="58" t="s">
        <v>133</v>
      </c>
      <c r="C89" s="61" t="s">
        <v>485</v>
      </c>
      <c r="D89" s="91">
        <v>10</v>
      </c>
      <c r="E89" s="75" t="s">
        <v>406</v>
      </c>
      <c r="F89" s="76"/>
      <c r="G89" s="77"/>
      <c r="H89" s="78"/>
      <c r="I89" s="79" t="s">
        <v>33</v>
      </c>
      <c r="J89" s="80">
        <f aca="true" t="shared" si="20" ref="J89:J99">IF(I89="Less(-)",-1,1)</f>
        <v>1</v>
      </c>
      <c r="K89" s="77" t="s">
        <v>34</v>
      </c>
      <c r="L89" s="77" t="s">
        <v>4</v>
      </c>
      <c r="M89" s="90"/>
      <c r="N89" s="92"/>
      <c r="O89" s="92"/>
      <c r="P89" s="93"/>
      <c r="Q89" s="92"/>
      <c r="R89" s="92"/>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5">
        <f aca="true" t="shared" si="21" ref="BA89:BA99">total_amount_ba($B$2,$D$2,D89,F89,J89,K89,M89)</f>
        <v>0</v>
      </c>
      <c r="BB89" s="67">
        <f aca="true" t="shared" si="22" ref="BB89:BB99">BA89+SUM(N89:AZ89)</f>
        <v>0</v>
      </c>
      <c r="BC89" s="63" t="str">
        <f aca="true" t="shared" si="23" ref="BC89:BC99">SpellNumber(L89,BB89)</f>
        <v>INR Zero Only</v>
      </c>
      <c r="IA89" s="8">
        <v>54.2</v>
      </c>
      <c r="IB89" s="8" t="s">
        <v>133</v>
      </c>
      <c r="IC89" s="8" t="s">
        <v>485</v>
      </c>
      <c r="ID89" s="8">
        <v>10</v>
      </c>
      <c r="IE89" s="8" t="s">
        <v>406</v>
      </c>
      <c r="IF89" s="9"/>
      <c r="IG89" s="9"/>
      <c r="IH89" s="9"/>
      <c r="II89" s="9"/>
    </row>
    <row r="90" spans="1:243" s="7" customFormat="1" ht="57">
      <c r="A90" s="57">
        <v>55</v>
      </c>
      <c r="B90" s="58" t="s">
        <v>134</v>
      </c>
      <c r="C90" s="61" t="s">
        <v>486</v>
      </c>
      <c r="D90" s="91">
        <v>10</v>
      </c>
      <c r="E90" s="75" t="s">
        <v>406</v>
      </c>
      <c r="F90" s="76"/>
      <c r="G90" s="77"/>
      <c r="H90" s="77"/>
      <c r="I90" s="79" t="s">
        <v>33</v>
      </c>
      <c r="J90" s="80">
        <f t="shared" si="20"/>
        <v>1</v>
      </c>
      <c r="K90" s="77" t="s">
        <v>34</v>
      </c>
      <c r="L90" s="77" t="s">
        <v>4</v>
      </c>
      <c r="M90" s="90"/>
      <c r="N90" s="92"/>
      <c r="O90" s="92"/>
      <c r="P90" s="93"/>
      <c r="Q90" s="92"/>
      <c r="R90" s="92"/>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5">
        <f t="shared" si="21"/>
        <v>0</v>
      </c>
      <c r="BB90" s="67">
        <f t="shared" si="22"/>
        <v>0</v>
      </c>
      <c r="BC90" s="63" t="str">
        <f t="shared" si="23"/>
        <v>INR Zero Only</v>
      </c>
      <c r="IA90" s="8">
        <v>55</v>
      </c>
      <c r="IB90" s="8" t="s">
        <v>134</v>
      </c>
      <c r="IC90" s="8" t="s">
        <v>486</v>
      </c>
      <c r="ID90" s="8">
        <v>10</v>
      </c>
      <c r="IE90" s="8" t="s">
        <v>406</v>
      </c>
      <c r="IF90" s="9"/>
      <c r="IG90" s="9"/>
      <c r="IH90" s="9"/>
      <c r="II90" s="9"/>
    </row>
    <row r="91" spans="1:243" s="7" customFormat="1" ht="15">
      <c r="A91" s="57">
        <v>56</v>
      </c>
      <c r="B91" s="58" t="s">
        <v>135</v>
      </c>
      <c r="C91" s="61" t="s">
        <v>487</v>
      </c>
      <c r="D91" s="89">
        <v>1100</v>
      </c>
      <c r="E91" s="75" t="s">
        <v>402</v>
      </c>
      <c r="F91" s="76"/>
      <c r="G91" s="77"/>
      <c r="H91" s="77"/>
      <c r="I91" s="79" t="s">
        <v>33</v>
      </c>
      <c r="J91" s="80">
        <f t="shared" si="20"/>
        <v>1</v>
      </c>
      <c r="K91" s="77" t="s">
        <v>34</v>
      </c>
      <c r="L91" s="77" t="s">
        <v>4</v>
      </c>
      <c r="M91" s="90"/>
      <c r="N91" s="92"/>
      <c r="O91" s="92"/>
      <c r="P91" s="93"/>
      <c r="Q91" s="92"/>
      <c r="R91" s="92"/>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5">
        <f t="shared" si="21"/>
        <v>0</v>
      </c>
      <c r="BB91" s="67">
        <f t="shared" si="22"/>
        <v>0</v>
      </c>
      <c r="BC91" s="63" t="str">
        <f t="shared" si="23"/>
        <v>INR Zero Only</v>
      </c>
      <c r="IA91" s="8">
        <v>56</v>
      </c>
      <c r="IB91" s="8" t="s">
        <v>135</v>
      </c>
      <c r="IC91" s="8" t="s">
        <v>487</v>
      </c>
      <c r="ID91" s="8">
        <v>1100</v>
      </c>
      <c r="IE91" s="8" t="s">
        <v>402</v>
      </c>
      <c r="IF91" s="9"/>
      <c r="IG91" s="9"/>
      <c r="IH91" s="9"/>
      <c r="II91" s="9"/>
    </row>
    <row r="92" spans="1:243" s="7" customFormat="1" ht="28.5">
      <c r="A92" s="57">
        <v>57</v>
      </c>
      <c r="B92" s="58" t="s">
        <v>136</v>
      </c>
      <c r="C92" s="61" t="s">
        <v>488</v>
      </c>
      <c r="D92" s="89">
        <v>1000</v>
      </c>
      <c r="E92" s="75" t="s">
        <v>402</v>
      </c>
      <c r="F92" s="76"/>
      <c r="G92" s="77"/>
      <c r="H92" s="77"/>
      <c r="I92" s="79" t="s">
        <v>33</v>
      </c>
      <c r="J92" s="80">
        <f t="shared" si="20"/>
        <v>1</v>
      </c>
      <c r="K92" s="77" t="s">
        <v>34</v>
      </c>
      <c r="L92" s="77" t="s">
        <v>4</v>
      </c>
      <c r="M92" s="90"/>
      <c r="N92" s="92"/>
      <c r="O92" s="92"/>
      <c r="P92" s="93"/>
      <c r="Q92" s="92"/>
      <c r="R92" s="92"/>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5">
        <f t="shared" si="21"/>
        <v>0</v>
      </c>
      <c r="BB92" s="67">
        <f t="shared" si="22"/>
        <v>0</v>
      </c>
      <c r="BC92" s="63" t="str">
        <f t="shared" si="23"/>
        <v>INR Zero Only</v>
      </c>
      <c r="IA92" s="8">
        <v>57</v>
      </c>
      <c r="IB92" s="8" t="s">
        <v>136</v>
      </c>
      <c r="IC92" s="8" t="s">
        <v>488</v>
      </c>
      <c r="ID92" s="8">
        <v>1000</v>
      </c>
      <c r="IE92" s="8" t="s">
        <v>402</v>
      </c>
      <c r="IF92" s="9"/>
      <c r="IG92" s="9"/>
      <c r="IH92" s="9"/>
      <c r="II92" s="9"/>
    </row>
    <row r="93" spans="1:243" s="7" customFormat="1" ht="28.5">
      <c r="A93" s="57">
        <v>58</v>
      </c>
      <c r="B93" s="58" t="s">
        <v>137</v>
      </c>
      <c r="C93" s="61" t="s">
        <v>489</v>
      </c>
      <c r="D93" s="91">
        <v>5</v>
      </c>
      <c r="E93" s="75" t="s">
        <v>402</v>
      </c>
      <c r="F93" s="76"/>
      <c r="G93" s="77"/>
      <c r="H93" s="77"/>
      <c r="I93" s="79" t="s">
        <v>33</v>
      </c>
      <c r="J93" s="80">
        <f t="shared" si="20"/>
        <v>1</v>
      </c>
      <c r="K93" s="77" t="s">
        <v>34</v>
      </c>
      <c r="L93" s="77" t="s">
        <v>4</v>
      </c>
      <c r="M93" s="90"/>
      <c r="N93" s="92"/>
      <c r="O93" s="92"/>
      <c r="P93" s="93"/>
      <c r="Q93" s="92"/>
      <c r="R93" s="92"/>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5">
        <f t="shared" si="21"/>
        <v>0</v>
      </c>
      <c r="BB93" s="67">
        <f t="shared" si="22"/>
        <v>0</v>
      </c>
      <c r="BC93" s="63" t="str">
        <f t="shared" si="23"/>
        <v>INR Zero Only</v>
      </c>
      <c r="IA93" s="8">
        <v>58</v>
      </c>
      <c r="IB93" s="8" t="s">
        <v>137</v>
      </c>
      <c r="IC93" s="8" t="s">
        <v>489</v>
      </c>
      <c r="ID93" s="8">
        <v>5</v>
      </c>
      <c r="IE93" s="8" t="s">
        <v>402</v>
      </c>
      <c r="IF93" s="9"/>
      <c r="IG93" s="9"/>
      <c r="IH93" s="9"/>
      <c r="II93" s="9"/>
    </row>
    <row r="94" spans="1:243" s="7" customFormat="1" ht="28.5">
      <c r="A94" s="57">
        <v>59</v>
      </c>
      <c r="B94" s="58" t="s">
        <v>138</v>
      </c>
      <c r="C94" s="61" t="s">
        <v>490</v>
      </c>
      <c r="D94" s="91">
        <v>100</v>
      </c>
      <c r="E94" s="75" t="s">
        <v>402</v>
      </c>
      <c r="F94" s="76"/>
      <c r="G94" s="77"/>
      <c r="H94" s="77"/>
      <c r="I94" s="79" t="s">
        <v>33</v>
      </c>
      <c r="J94" s="80">
        <f t="shared" si="20"/>
        <v>1</v>
      </c>
      <c r="K94" s="77" t="s">
        <v>34</v>
      </c>
      <c r="L94" s="77" t="s">
        <v>4</v>
      </c>
      <c r="M94" s="90"/>
      <c r="N94" s="92"/>
      <c r="O94" s="92"/>
      <c r="P94" s="93"/>
      <c r="Q94" s="92"/>
      <c r="R94" s="92"/>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6"/>
      <c r="AV94" s="94"/>
      <c r="AW94" s="94"/>
      <c r="AX94" s="94"/>
      <c r="AY94" s="94"/>
      <c r="AZ94" s="94"/>
      <c r="BA94" s="95">
        <f t="shared" si="21"/>
        <v>0</v>
      </c>
      <c r="BB94" s="67">
        <f t="shared" si="22"/>
        <v>0</v>
      </c>
      <c r="BC94" s="63" t="str">
        <f t="shared" si="23"/>
        <v>INR Zero Only</v>
      </c>
      <c r="IA94" s="8">
        <v>59</v>
      </c>
      <c r="IB94" s="8" t="s">
        <v>138</v>
      </c>
      <c r="IC94" s="8" t="s">
        <v>490</v>
      </c>
      <c r="ID94" s="8">
        <v>100</v>
      </c>
      <c r="IE94" s="8" t="s">
        <v>402</v>
      </c>
      <c r="IF94" s="9"/>
      <c r="IG94" s="9"/>
      <c r="IH94" s="9"/>
      <c r="II94" s="9"/>
    </row>
    <row r="95" spans="1:243" s="7" customFormat="1" ht="57">
      <c r="A95" s="57">
        <v>60</v>
      </c>
      <c r="B95" s="58" t="s">
        <v>139</v>
      </c>
      <c r="C95" s="61" t="s">
        <v>491</v>
      </c>
      <c r="D95" s="89">
        <v>700</v>
      </c>
      <c r="E95" s="75" t="s">
        <v>402</v>
      </c>
      <c r="F95" s="76"/>
      <c r="G95" s="77"/>
      <c r="H95" s="77"/>
      <c r="I95" s="79" t="s">
        <v>33</v>
      </c>
      <c r="J95" s="80">
        <f t="shared" si="20"/>
        <v>1</v>
      </c>
      <c r="K95" s="77" t="s">
        <v>34</v>
      </c>
      <c r="L95" s="77" t="s">
        <v>4</v>
      </c>
      <c r="M95" s="90"/>
      <c r="N95" s="92"/>
      <c r="O95" s="92"/>
      <c r="P95" s="93"/>
      <c r="Q95" s="92"/>
      <c r="R95" s="92"/>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5">
        <f t="shared" si="21"/>
        <v>0</v>
      </c>
      <c r="BB95" s="67">
        <f t="shared" si="22"/>
        <v>0</v>
      </c>
      <c r="BC95" s="63" t="str">
        <f t="shared" si="23"/>
        <v>INR Zero Only</v>
      </c>
      <c r="IA95" s="8">
        <v>60</v>
      </c>
      <c r="IB95" s="8" t="s">
        <v>139</v>
      </c>
      <c r="IC95" s="8" t="s">
        <v>491</v>
      </c>
      <c r="ID95" s="8">
        <v>700</v>
      </c>
      <c r="IE95" s="8" t="s">
        <v>402</v>
      </c>
      <c r="IF95" s="9"/>
      <c r="IG95" s="9"/>
      <c r="IH95" s="9"/>
      <c r="II95" s="9"/>
    </row>
    <row r="96" spans="1:243" s="7" customFormat="1" ht="85.5">
      <c r="A96" s="60">
        <v>61</v>
      </c>
      <c r="B96" s="63" t="s">
        <v>140</v>
      </c>
      <c r="C96" s="61" t="s">
        <v>492</v>
      </c>
      <c r="D96" s="89"/>
      <c r="E96" s="75"/>
      <c r="F96" s="82"/>
      <c r="G96" s="85"/>
      <c r="H96" s="84"/>
      <c r="I96" s="84" t="s">
        <v>33</v>
      </c>
      <c r="J96" s="85">
        <f t="shared" si="20"/>
        <v>1</v>
      </c>
      <c r="K96" s="85" t="s">
        <v>34</v>
      </c>
      <c r="L96" s="85" t="s">
        <v>4</v>
      </c>
      <c r="M96" s="85"/>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4"/>
      <c r="AZ96" s="84"/>
      <c r="BA96" s="84"/>
      <c r="BB96" s="69"/>
      <c r="BC96" s="69"/>
      <c r="BD96" s="9"/>
      <c r="BE96" s="9"/>
      <c r="BF96" s="9"/>
      <c r="BG96" s="9"/>
      <c r="CS96" s="8"/>
      <c r="CT96" s="8"/>
      <c r="CU96" s="8"/>
      <c r="CV96" s="8"/>
      <c r="CW96" s="8"/>
      <c r="CX96" s="9"/>
      <c r="CY96" s="9"/>
      <c r="CZ96" s="9"/>
      <c r="DA96" s="9"/>
      <c r="DO96" s="32"/>
      <c r="DP96" s="37"/>
      <c r="DQ96" s="33"/>
      <c r="DR96" s="34"/>
      <c r="DS96" s="10"/>
      <c r="DT96" s="35"/>
      <c r="DU96" s="9"/>
      <c r="DV96" s="8"/>
      <c r="EM96" s="8"/>
      <c r="EN96" s="8"/>
      <c r="EO96" s="8"/>
      <c r="EP96" s="8"/>
      <c r="EQ96" s="8"/>
      <c r="ER96" s="9"/>
      <c r="ES96" s="9"/>
      <c r="ET96" s="9"/>
      <c r="EU96" s="9"/>
      <c r="GG96" s="8"/>
      <c r="GH96" s="8"/>
      <c r="GI96" s="8"/>
      <c r="GJ96" s="8"/>
      <c r="GK96" s="8"/>
      <c r="GL96" s="9"/>
      <c r="GM96" s="9"/>
      <c r="GN96" s="9"/>
      <c r="GO96" s="9"/>
      <c r="IA96" s="8">
        <v>61</v>
      </c>
      <c r="IB96" s="8" t="s">
        <v>140</v>
      </c>
      <c r="IC96" s="8" t="s">
        <v>492</v>
      </c>
      <c r="ID96" s="8"/>
      <c r="IE96" s="8"/>
      <c r="IF96" s="9"/>
      <c r="IG96" s="9"/>
      <c r="IH96" s="9"/>
      <c r="II96" s="9"/>
    </row>
    <row r="97" spans="1:243" s="7" customFormat="1" ht="15">
      <c r="A97" s="57">
        <v>61.1</v>
      </c>
      <c r="B97" s="58" t="s">
        <v>141</v>
      </c>
      <c r="C97" s="61" t="s">
        <v>493</v>
      </c>
      <c r="D97" s="91">
        <v>15</v>
      </c>
      <c r="E97" s="75" t="s">
        <v>406</v>
      </c>
      <c r="F97" s="76"/>
      <c r="G97" s="77"/>
      <c r="H97" s="77"/>
      <c r="I97" s="79" t="s">
        <v>33</v>
      </c>
      <c r="J97" s="80">
        <f t="shared" si="20"/>
        <v>1</v>
      </c>
      <c r="K97" s="77" t="s">
        <v>34</v>
      </c>
      <c r="L97" s="77" t="s">
        <v>4</v>
      </c>
      <c r="M97" s="90"/>
      <c r="N97" s="92"/>
      <c r="O97" s="92"/>
      <c r="P97" s="93"/>
      <c r="Q97" s="92"/>
      <c r="R97" s="92"/>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5">
        <f t="shared" si="21"/>
        <v>0</v>
      </c>
      <c r="BB97" s="67">
        <f t="shared" si="22"/>
        <v>0</v>
      </c>
      <c r="BC97" s="63" t="str">
        <f t="shared" si="23"/>
        <v>INR Zero Only</v>
      </c>
      <c r="HC97" s="32"/>
      <c r="HD97" s="37"/>
      <c r="HE97" s="33"/>
      <c r="HF97" s="34"/>
      <c r="HG97" s="10"/>
      <c r="HH97" s="35"/>
      <c r="HI97" s="9"/>
      <c r="HJ97" s="8"/>
      <c r="IA97" s="8">
        <v>61.1</v>
      </c>
      <c r="IB97" s="8" t="s">
        <v>141</v>
      </c>
      <c r="IC97" s="8" t="s">
        <v>493</v>
      </c>
      <c r="ID97" s="8">
        <v>15</v>
      </c>
      <c r="IE97" s="8" t="s">
        <v>406</v>
      </c>
      <c r="IF97" s="9"/>
      <c r="IG97" s="9"/>
      <c r="IH97" s="9"/>
      <c r="II97" s="9"/>
    </row>
    <row r="98" spans="1:243" s="7" customFormat="1" ht="15">
      <c r="A98" s="57">
        <v>61.2</v>
      </c>
      <c r="B98" s="58" t="s">
        <v>142</v>
      </c>
      <c r="C98" s="61" t="s">
        <v>494</v>
      </c>
      <c r="D98" s="91">
        <v>15</v>
      </c>
      <c r="E98" s="75" t="s">
        <v>406</v>
      </c>
      <c r="F98" s="76"/>
      <c r="G98" s="77"/>
      <c r="H98" s="77"/>
      <c r="I98" s="79" t="s">
        <v>33</v>
      </c>
      <c r="J98" s="80">
        <f t="shared" si="20"/>
        <v>1</v>
      </c>
      <c r="K98" s="77" t="s">
        <v>34</v>
      </c>
      <c r="L98" s="77" t="s">
        <v>4</v>
      </c>
      <c r="M98" s="90"/>
      <c r="N98" s="92"/>
      <c r="O98" s="92"/>
      <c r="P98" s="93"/>
      <c r="Q98" s="92"/>
      <c r="R98" s="92"/>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5">
        <f t="shared" si="21"/>
        <v>0</v>
      </c>
      <c r="BB98" s="67">
        <f t="shared" si="22"/>
        <v>0</v>
      </c>
      <c r="BC98" s="63" t="str">
        <f t="shared" si="23"/>
        <v>INR Zero Only</v>
      </c>
      <c r="IA98" s="8">
        <v>61.2</v>
      </c>
      <c r="IB98" s="8" t="s">
        <v>142</v>
      </c>
      <c r="IC98" s="8" t="s">
        <v>494</v>
      </c>
      <c r="ID98" s="8">
        <v>15</v>
      </c>
      <c r="IE98" s="8" t="s">
        <v>406</v>
      </c>
      <c r="IF98" s="9"/>
      <c r="IG98" s="9"/>
      <c r="IH98" s="9"/>
      <c r="II98" s="9"/>
    </row>
    <row r="99" spans="1:243" s="7" customFormat="1" ht="28.5">
      <c r="A99" s="57">
        <v>62</v>
      </c>
      <c r="B99" s="58" t="s">
        <v>143</v>
      </c>
      <c r="C99" s="61" t="s">
        <v>495</v>
      </c>
      <c r="D99" s="89">
        <v>50</v>
      </c>
      <c r="E99" s="75" t="s">
        <v>402</v>
      </c>
      <c r="F99" s="76"/>
      <c r="G99" s="77"/>
      <c r="H99" s="77"/>
      <c r="I99" s="79" t="s">
        <v>33</v>
      </c>
      <c r="J99" s="80">
        <f t="shared" si="20"/>
        <v>1</v>
      </c>
      <c r="K99" s="77" t="s">
        <v>34</v>
      </c>
      <c r="L99" s="77" t="s">
        <v>4</v>
      </c>
      <c r="M99" s="90"/>
      <c r="N99" s="92"/>
      <c r="O99" s="92"/>
      <c r="P99" s="93"/>
      <c r="Q99" s="92"/>
      <c r="R99" s="92"/>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5">
        <f t="shared" si="21"/>
        <v>0</v>
      </c>
      <c r="BB99" s="67">
        <f t="shared" si="22"/>
        <v>0</v>
      </c>
      <c r="BC99" s="63" t="str">
        <f t="shared" si="23"/>
        <v>INR Zero Only</v>
      </c>
      <c r="IA99" s="8">
        <v>62</v>
      </c>
      <c r="IB99" s="8" t="s">
        <v>143</v>
      </c>
      <c r="IC99" s="8" t="s">
        <v>495</v>
      </c>
      <c r="ID99" s="8">
        <v>50</v>
      </c>
      <c r="IE99" s="8" t="s">
        <v>402</v>
      </c>
      <c r="IF99" s="9"/>
      <c r="IG99" s="9"/>
      <c r="IH99" s="9"/>
      <c r="II99" s="9"/>
    </row>
    <row r="100" spans="1:243" s="7" customFormat="1" ht="15">
      <c r="A100" s="60">
        <v>63</v>
      </c>
      <c r="B100" s="63" t="s">
        <v>144</v>
      </c>
      <c r="C100" s="61" t="s">
        <v>496</v>
      </c>
      <c r="D100" s="89"/>
      <c r="E100" s="75"/>
      <c r="F100" s="82"/>
      <c r="G100" s="85"/>
      <c r="H100" s="84"/>
      <c r="I100" s="84" t="s">
        <v>33</v>
      </c>
      <c r="J100" s="85">
        <f>IF(I100="Less(-)",-1,1)</f>
        <v>1</v>
      </c>
      <c r="K100" s="85" t="s">
        <v>34</v>
      </c>
      <c r="L100" s="85" t="s">
        <v>4</v>
      </c>
      <c r="M100" s="85"/>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4"/>
      <c r="AZ100" s="84"/>
      <c r="BA100" s="84"/>
      <c r="BB100" s="69"/>
      <c r="BC100" s="69"/>
      <c r="BD100" s="9"/>
      <c r="BE100" s="9"/>
      <c r="BF100" s="9"/>
      <c r="BG100" s="9"/>
      <c r="BU100" s="32"/>
      <c r="BV100" s="37"/>
      <c r="BW100" s="33"/>
      <c r="BX100" s="34"/>
      <c r="BY100" s="10"/>
      <c r="BZ100" s="35"/>
      <c r="CA100" s="9"/>
      <c r="CB100" s="8"/>
      <c r="CS100" s="8"/>
      <c r="CT100" s="8"/>
      <c r="CU100" s="8"/>
      <c r="CV100" s="8"/>
      <c r="CW100" s="8"/>
      <c r="CX100" s="9"/>
      <c r="CY100" s="9"/>
      <c r="CZ100" s="9"/>
      <c r="DA100" s="9"/>
      <c r="EM100" s="8"/>
      <c r="EN100" s="8"/>
      <c r="EO100" s="8"/>
      <c r="EP100" s="8"/>
      <c r="EQ100" s="8"/>
      <c r="ER100" s="9"/>
      <c r="ES100" s="9"/>
      <c r="ET100" s="9"/>
      <c r="EU100" s="9"/>
      <c r="GG100" s="8"/>
      <c r="GH100" s="8"/>
      <c r="GI100" s="8"/>
      <c r="GJ100" s="8"/>
      <c r="GK100" s="8"/>
      <c r="GL100" s="9"/>
      <c r="GM100" s="9"/>
      <c r="GN100" s="9"/>
      <c r="GO100" s="9"/>
      <c r="IA100" s="8">
        <v>63</v>
      </c>
      <c r="IB100" s="8" t="s">
        <v>144</v>
      </c>
      <c r="IC100" s="8" t="s">
        <v>496</v>
      </c>
      <c r="ID100" s="8"/>
      <c r="IE100" s="8"/>
      <c r="IF100" s="9"/>
      <c r="IG100" s="9"/>
      <c r="IH100" s="9"/>
      <c r="II100" s="9"/>
    </row>
    <row r="101" spans="1:243" s="7" customFormat="1" ht="15">
      <c r="A101" s="57">
        <v>63.1</v>
      </c>
      <c r="B101" s="58" t="s">
        <v>145</v>
      </c>
      <c r="C101" s="61" t="s">
        <v>497</v>
      </c>
      <c r="D101" s="91">
        <v>40</v>
      </c>
      <c r="E101" s="75" t="s">
        <v>402</v>
      </c>
      <c r="F101" s="76"/>
      <c r="G101" s="77"/>
      <c r="H101" s="77"/>
      <c r="I101" s="79" t="s">
        <v>33</v>
      </c>
      <c r="J101" s="80">
        <f>IF(I101="Less(-)",-1,1)</f>
        <v>1</v>
      </c>
      <c r="K101" s="77" t="s">
        <v>34</v>
      </c>
      <c r="L101" s="77" t="s">
        <v>4</v>
      </c>
      <c r="M101" s="90"/>
      <c r="N101" s="92"/>
      <c r="O101" s="92"/>
      <c r="P101" s="93"/>
      <c r="Q101" s="92"/>
      <c r="R101" s="92"/>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5">
        <f>total_amount_ba($B$2,$D$2,D101,F101,J101,K101,M101)</f>
        <v>0</v>
      </c>
      <c r="BB101" s="67">
        <f>BA101+SUM(N101:AZ101)</f>
        <v>0</v>
      </c>
      <c r="BC101" s="63" t="str">
        <f>SpellNumber(L101,BB101)</f>
        <v>INR Zero Only</v>
      </c>
      <c r="HC101" s="32"/>
      <c r="HD101" s="37"/>
      <c r="HE101" s="33"/>
      <c r="HF101" s="34"/>
      <c r="HG101" s="10"/>
      <c r="HH101" s="35"/>
      <c r="HI101" s="9"/>
      <c r="HJ101" s="8"/>
      <c r="IA101" s="8">
        <v>63.1</v>
      </c>
      <c r="IB101" s="8" t="s">
        <v>145</v>
      </c>
      <c r="IC101" s="8" t="s">
        <v>497</v>
      </c>
      <c r="ID101" s="8">
        <v>40</v>
      </c>
      <c r="IE101" s="8" t="s">
        <v>402</v>
      </c>
      <c r="IF101" s="9"/>
      <c r="IG101" s="9"/>
      <c r="IH101" s="9"/>
      <c r="II101" s="9"/>
    </row>
    <row r="102" spans="1:243" s="7" customFormat="1" ht="15">
      <c r="A102" s="57">
        <v>63.2</v>
      </c>
      <c r="B102" s="58" t="s">
        <v>146</v>
      </c>
      <c r="C102" s="61" t="s">
        <v>498</v>
      </c>
      <c r="D102" s="91">
        <v>12</v>
      </c>
      <c r="E102" s="75" t="s">
        <v>410</v>
      </c>
      <c r="F102" s="76"/>
      <c r="G102" s="77"/>
      <c r="H102" s="77"/>
      <c r="I102" s="79" t="s">
        <v>33</v>
      </c>
      <c r="J102" s="80">
        <f>IF(I102="Less(-)",-1,1)</f>
        <v>1</v>
      </c>
      <c r="K102" s="77" t="s">
        <v>34</v>
      </c>
      <c r="L102" s="77" t="s">
        <v>4</v>
      </c>
      <c r="M102" s="90"/>
      <c r="N102" s="92"/>
      <c r="O102" s="92"/>
      <c r="P102" s="93"/>
      <c r="Q102" s="92"/>
      <c r="R102" s="92"/>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5">
        <f>total_amount_ba($B$2,$D$2,D102,F102,J102,K102,M102)</f>
        <v>0</v>
      </c>
      <c r="BB102" s="67">
        <f>BA102+SUM(N102:AZ102)</f>
        <v>0</v>
      </c>
      <c r="BC102" s="63" t="str">
        <f>SpellNumber(L102,BB102)</f>
        <v>INR Zero Only</v>
      </c>
      <c r="IA102" s="8">
        <v>63.2</v>
      </c>
      <c r="IB102" s="8" t="s">
        <v>146</v>
      </c>
      <c r="IC102" s="8" t="s">
        <v>498</v>
      </c>
      <c r="ID102" s="8">
        <v>12</v>
      </c>
      <c r="IE102" s="8" t="s">
        <v>410</v>
      </c>
      <c r="IF102" s="9"/>
      <c r="IG102" s="9"/>
      <c r="IH102" s="9"/>
      <c r="II102" s="9"/>
    </row>
    <row r="103" spans="1:243" s="7" customFormat="1" ht="15">
      <c r="A103" s="57">
        <v>64</v>
      </c>
      <c r="B103" s="58" t="s">
        <v>147</v>
      </c>
      <c r="C103" s="61" t="s">
        <v>499</v>
      </c>
      <c r="D103" s="89">
        <v>100</v>
      </c>
      <c r="E103" s="75" t="s">
        <v>403</v>
      </c>
      <c r="F103" s="76"/>
      <c r="G103" s="77"/>
      <c r="H103" s="83"/>
      <c r="I103" s="79" t="s">
        <v>33</v>
      </c>
      <c r="J103" s="80">
        <f>IF(I103="Less(-)",-1,1)</f>
        <v>1</v>
      </c>
      <c r="K103" s="77" t="s">
        <v>34</v>
      </c>
      <c r="L103" s="77" t="s">
        <v>4</v>
      </c>
      <c r="M103" s="90"/>
      <c r="N103" s="92"/>
      <c r="O103" s="92"/>
      <c r="P103" s="93"/>
      <c r="Q103" s="92"/>
      <c r="R103" s="92"/>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5">
        <f>total_amount_ba($B$2,$D$2,D103,F103,J103,K103,M103)</f>
        <v>0</v>
      </c>
      <c r="BB103" s="67">
        <f>BA103+SUM(N103:AZ103)</f>
        <v>0</v>
      </c>
      <c r="BC103" s="63" t="str">
        <f>SpellNumber(L103,BB103)</f>
        <v>INR Zero Only</v>
      </c>
      <c r="IA103" s="8">
        <v>64</v>
      </c>
      <c r="IB103" s="8" t="s">
        <v>147</v>
      </c>
      <c r="IC103" s="8" t="s">
        <v>499</v>
      </c>
      <c r="ID103" s="8">
        <v>100</v>
      </c>
      <c r="IE103" s="8" t="s">
        <v>403</v>
      </c>
      <c r="IF103" s="9"/>
      <c r="IG103" s="9"/>
      <c r="IH103" s="9"/>
      <c r="II103" s="9"/>
    </row>
    <row r="104" spans="1:243" s="7" customFormat="1" ht="15">
      <c r="A104" s="57">
        <v>65</v>
      </c>
      <c r="B104" s="58" t="s">
        <v>148</v>
      </c>
      <c r="C104" s="61" t="s">
        <v>500</v>
      </c>
      <c r="D104" s="89">
        <v>320</v>
      </c>
      <c r="E104" s="75" t="s">
        <v>403</v>
      </c>
      <c r="F104" s="76"/>
      <c r="G104" s="77"/>
      <c r="H104" s="78"/>
      <c r="I104" s="79" t="s">
        <v>33</v>
      </c>
      <c r="J104" s="80">
        <f aca="true" t="shared" si="24" ref="J104:J114">IF(I104="Less(-)",-1,1)</f>
        <v>1</v>
      </c>
      <c r="K104" s="77" t="s">
        <v>34</v>
      </c>
      <c r="L104" s="77" t="s">
        <v>4</v>
      </c>
      <c r="M104" s="90"/>
      <c r="N104" s="92"/>
      <c r="O104" s="92"/>
      <c r="P104" s="93"/>
      <c r="Q104" s="92"/>
      <c r="R104" s="92"/>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5">
        <f aca="true" t="shared" si="25" ref="BA104:BA114">total_amount_ba($B$2,$D$2,D104,F104,J104,K104,M104)</f>
        <v>0</v>
      </c>
      <c r="BB104" s="67">
        <f aca="true" t="shared" si="26" ref="BB104:BB114">BA104+SUM(N104:AZ104)</f>
        <v>0</v>
      </c>
      <c r="BC104" s="63" t="str">
        <f aca="true" t="shared" si="27" ref="BC104:BC114">SpellNumber(L104,BB104)</f>
        <v>INR Zero Only</v>
      </c>
      <c r="IA104" s="8">
        <v>65</v>
      </c>
      <c r="IB104" s="8" t="s">
        <v>148</v>
      </c>
      <c r="IC104" s="8" t="s">
        <v>500</v>
      </c>
      <c r="ID104" s="8">
        <v>320</v>
      </c>
      <c r="IE104" s="8" t="s">
        <v>403</v>
      </c>
      <c r="IF104" s="9"/>
      <c r="IG104" s="9"/>
      <c r="IH104" s="9"/>
      <c r="II104" s="9"/>
    </row>
    <row r="105" spans="1:243" s="7" customFormat="1" ht="85.5">
      <c r="A105" s="57">
        <v>66</v>
      </c>
      <c r="B105" s="58" t="s">
        <v>149</v>
      </c>
      <c r="C105" s="61" t="s">
        <v>501</v>
      </c>
      <c r="D105" s="91">
        <v>15</v>
      </c>
      <c r="E105" s="75" t="s">
        <v>402</v>
      </c>
      <c r="F105" s="76"/>
      <c r="G105" s="77"/>
      <c r="H105" s="77"/>
      <c r="I105" s="79" t="s">
        <v>33</v>
      </c>
      <c r="J105" s="80">
        <f t="shared" si="24"/>
        <v>1</v>
      </c>
      <c r="K105" s="77" t="s">
        <v>34</v>
      </c>
      <c r="L105" s="77" t="s">
        <v>4</v>
      </c>
      <c r="M105" s="90"/>
      <c r="N105" s="92"/>
      <c r="O105" s="92"/>
      <c r="P105" s="93"/>
      <c r="Q105" s="92"/>
      <c r="R105" s="92"/>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5">
        <f t="shared" si="25"/>
        <v>0</v>
      </c>
      <c r="BB105" s="67">
        <f t="shared" si="26"/>
        <v>0</v>
      </c>
      <c r="BC105" s="63" t="str">
        <f t="shared" si="27"/>
        <v>INR Zero Only</v>
      </c>
      <c r="IA105" s="8">
        <v>66</v>
      </c>
      <c r="IB105" s="8" t="s">
        <v>149</v>
      </c>
      <c r="IC105" s="8" t="s">
        <v>501</v>
      </c>
      <c r="ID105" s="8">
        <v>15</v>
      </c>
      <c r="IE105" s="8" t="s">
        <v>402</v>
      </c>
      <c r="IF105" s="9"/>
      <c r="IG105" s="9"/>
      <c r="IH105" s="9"/>
      <c r="II105" s="9"/>
    </row>
    <row r="106" spans="1:243" s="7" customFormat="1" ht="42.75">
      <c r="A106" s="57">
        <v>67</v>
      </c>
      <c r="B106" s="58" t="s">
        <v>150</v>
      </c>
      <c r="C106" s="61" t="s">
        <v>502</v>
      </c>
      <c r="D106" s="91">
        <v>5</v>
      </c>
      <c r="E106" s="75" t="s">
        <v>409</v>
      </c>
      <c r="F106" s="76"/>
      <c r="G106" s="77"/>
      <c r="H106" s="77"/>
      <c r="I106" s="79" t="s">
        <v>33</v>
      </c>
      <c r="J106" s="80">
        <f t="shared" si="24"/>
        <v>1</v>
      </c>
      <c r="K106" s="77" t="s">
        <v>34</v>
      </c>
      <c r="L106" s="77" t="s">
        <v>4</v>
      </c>
      <c r="M106" s="90"/>
      <c r="N106" s="92"/>
      <c r="O106" s="92"/>
      <c r="P106" s="93"/>
      <c r="Q106" s="92"/>
      <c r="R106" s="92"/>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5">
        <f t="shared" si="25"/>
        <v>0</v>
      </c>
      <c r="BB106" s="67">
        <f t="shared" si="26"/>
        <v>0</v>
      </c>
      <c r="BC106" s="63" t="str">
        <f t="shared" si="27"/>
        <v>INR Zero Only</v>
      </c>
      <c r="IA106" s="8">
        <v>67</v>
      </c>
      <c r="IB106" s="8" t="s">
        <v>150</v>
      </c>
      <c r="IC106" s="8" t="s">
        <v>502</v>
      </c>
      <c r="ID106" s="8">
        <v>5</v>
      </c>
      <c r="IE106" s="8" t="s">
        <v>409</v>
      </c>
      <c r="IF106" s="9"/>
      <c r="IG106" s="9"/>
      <c r="IH106" s="9"/>
      <c r="II106" s="9"/>
    </row>
    <row r="107" spans="1:243" s="7" customFormat="1" ht="42.75">
      <c r="A107" s="57">
        <v>68</v>
      </c>
      <c r="B107" s="58" t="s">
        <v>151</v>
      </c>
      <c r="C107" s="61" t="s">
        <v>503</v>
      </c>
      <c r="D107" s="89">
        <v>10</v>
      </c>
      <c r="E107" s="75" t="s">
        <v>402</v>
      </c>
      <c r="F107" s="76"/>
      <c r="G107" s="77"/>
      <c r="H107" s="77"/>
      <c r="I107" s="79" t="s">
        <v>33</v>
      </c>
      <c r="J107" s="80">
        <f t="shared" si="24"/>
        <v>1</v>
      </c>
      <c r="K107" s="77" t="s">
        <v>34</v>
      </c>
      <c r="L107" s="77" t="s">
        <v>4</v>
      </c>
      <c r="M107" s="90"/>
      <c r="N107" s="92"/>
      <c r="O107" s="92"/>
      <c r="P107" s="93"/>
      <c r="Q107" s="92"/>
      <c r="R107" s="92"/>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5">
        <f t="shared" si="25"/>
        <v>0</v>
      </c>
      <c r="BB107" s="67">
        <f t="shared" si="26"/>
        <v>0</v>
      </c>
      <c r="BC107" s="63" t="str">
        <f t="shared" si="27"/>
        <v>INR Zero Only</v>
      </c>
      <c r="IA107" s="8">
        <v>68</v>
      </c>
      <c r="IB107" s="8" t="s">
        <v>151</v>
      </c>
      <c r="IC107" s="8" t="s">
        <v>503</v>
      </c>
      <c r="ID107" s="8">
        <v>10</v>
      </c>
      <c r="IE107" s="8" t="s">
        <v>402</v>
      </c>
      <c r="IF107" s="9"/>
      <c r="IG107" s="9"/>
      <c r="IH107" s="9"/>
      <c r="II107" s="9"/>
    </row>
    <row r="108" spans="1:243" s="7" customFormat="1" ht="28.5">
      <c r="A108" s="57">
        <v>69</v>
      </c>
      <c r="B108" s="58" t="s">
        <v>152</v>
      </c>
      <c r="C108" s="61" t="s">
        <v>504</v>
      </c>
      <c r="D108" s="89">
        <v>25</v>
      </c>
      <c r="E108" s="75" t="s">
        <v>401</v>
      </c>
      <c r="F108" s="76"/>
      <c r="G108" s="77"/>
      <c r="H108" s="77"/>
      <c r="I108" s="79" t="s">
        <v>33</v>
      </c>
      <c r="J108" s="80">
        <f t="shared" si="24"/>
        <v>1</v>
      </c>
      <c r="K108" s="77" t="s">
        <v>34</v>
      </c>
      <c r="L108" s="77" t="s">
        <v>4</v>
      </c>
      <c r="M108" s="90"/>
      <c r="N108" s="92"/>
      <c r="O108" s="92"/>
      <c r="P108" s="93"/>
      <c r="Q108" s="92"/>
      <c r="R108" s="92"/>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5">
        <f t="shared" si="25"/>
        <v>0</v>
      </c>
      <c r="BB108" s="67">
        <f t="shared" si="26"/>
        <v>0</v>
      </c>
      <c r="BC108" s="63" t="str">
        <f t="shared" si="27"/>
        <v>INR Zero Only</v>
      </c>
      <c r="IA108" s="8">
        <v>69</v>
      </c>
      <c r="IB108" s="8" t="s">
        <v>152</v>
      </c>
      <c r="IC108" s="8" t="s">
        <v>504</v>
      </c>
      <c r="ID108" s="8">
        <v>25</v>
      </c>
      <c r="IE108" s="8" t="s">
        <v>401</v>
      </c>
      <c r="IF108" s="9"/>
      <c r="IG108" s="9"/>
      <c r="IH108" s="9"/>
      <c r="II108" s="9"/>
    </row>
    <row r="109" spans="1:243" s="7" customFormat="1" ht="28.5">
      <c r="A109" s="57">
        <v>70</v>
      </c>
      <c r="B109" s="58" t="s">
        <v>153</v>
      </c>
      <c r="C109" s="61" t="s">
        <v>505</v>
      </c>
      <c r="D109" s="91">
        <v>6</v>
      </c>
      <c r="E109" s="75" t="s">
        <v>401</v>
      </c>
      <c r="F109" s="76"/>
      <c r="G109" s="77"/>
      <c r="H109" s="77"/>
      <c r="I109" s="79" t="s">
        <v>33</v>
      </c>
      <c r="J109" s="80">
        <f t="shared" si="24"/>
        <v>1</v>
      </c>
      <c r="K109" s="77" t="s">
        <v>34</v>
      </c>
      <c r="L109" s="77" t="s">
        <v>4</v>
      </c>
      <c r="M109" s="90"/>
      <c r="N109" s="92"/>
      <c r="O109" s="92"/>
      <c r="P109" s="93"/>
      <c r="Q109" s="92"/>
      <c r="R109" s="92"/>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6"/>
      <c r="AV109" s="94"/>
      <c r="AW109" s="94"/>
      <c r="AX109" s="94"/>
      <c r="AY109" s="94"/>
      <c r="AZ109" s="94"/>
      <c r="BA109" s="95">
        <f t="shared" si="25"/>
        <v>0</v>
      </c>
      <c r="BB109" s="67">
        <f t="shared" si="26"/>
        <v>0</v>
      </c>
      <c r="BC109" s="63" t="str">
        <f t="shared" si="27"/>
        <v>INR Zero Only</v>
      </c>
      <c r="IA109" s="8">
        <v>70</v>
      </c>
      <c r="IB109" s="8" t="s">
        <v>153</v>
      </c>
      <c r="IC109" s="8" t="s">
        <v>505</v>
      </c>
      <c r="ID109" s="8">
        <v>6</v>
      </c>
      <c r="IE109" s="8" t="s">
        <v>401</v>
      </c>
      <c r="IF109" s="9"/>
      <c r="IG109" s="9"/>
      <c r="IH109" s="9"/>
      <c r="II109" s="9"/>
    </row>
    <row r="110" spans="1:243" s="7" customFormat="1" ht="28.5">
      <c r="A110" s="57">
        <v>71</v>
      </c>
      <c r="B110" s="58" t="s">
        <v>154</v>
      </c>
      <c r="C110" s="61" t="s">
        <v>506</v>
      </c>
      <c r="D110" s="91">
        <v>2</v>
      </c>
      <c r="E110" s="75" t="s">
        <v>402</v>
      </c>
      <c r="F110" s="76"/>
      <c r="G110" s="77"/>
      <c r="H110" s="77"/>
      <c r="I110" s="79" t="s">
        <v>33</v>
      </c>
      <c r="J110" s="80">
        <f t="shared" si="24"/>
        <v>1</v>
      </c>
      <c r="K110" s="77" t="s">
        <v>34</v>
      </c>
      <c r="L110" s="77" t="s">
        <v>4</v>
      </c>
      <c r="M110" s="90"/>
      <c r="N110" s="92"/>
      <c r="O110" s="92"/>
      <c r="P110" s="93"/>
      <c r="Q110" s="92"/>
      <c r="R110" s="92"/>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5">
        <f t="shared" si="25"/>
        <v>0</v>
      </c>
      <c r="BB110" s="67">
        <f t="shared" si="26"/>
        <v>0</v>
      </c>
      <c r="BC110" s="63" t="str">
        <f t="shared" si="27"/>
        <v>INR Zero Only</v>
      </c>
      <c r="IA110" s="8">
        <v>71</v>
      </c>
      <c r="IB110" s="8" t="s">
        <v>154</v>
      </c>
      <c r="IC110" s="8" t="s">
        <v>506</v>
      </c>
      <c r="ID110" s="8">
        <v>2</v>
      </c>
      <c r="IE110" s="8" t="s">
        <v>402</v>
      </c>
      <c r="IF110" s="9"/>
      <c r="IG110" s="9"/>
      <c r="IH110" s="9"/>
      <c r="II110" s="9"/>
    </row>
    <row r="111" spans="1:243" s="7" customFormat="1" ht="42.75">
      <c r="A111" s="57">
        <v>72</v>
      </c>
      <c r="B111" s="58" t="s">
        <v>155</v>
      </c>
      <c r="C111" s="61" t="s">
        <v>507</v>
      </c>
      <c r="D111" s="89">
        <v>20</v>
      </c>
      <c r="E111" s="75" t="s">
        <v>401</v>
      </c>
      <c r="F111" s="76"/>
      <c r="G111" s="77"/>
      <c r="H111" s="77"/>
      <c r="I111" s="79" t="s">
        <v>33</v>
      </c>
      <c r="J111" s="80">
        <f t="shared" si="24"/>
        <v>1</v>
      </c>
      <c r="K111" s="77" t="s">
        <v>34</v>
      </c>
      <c r="L111" s="77" t="s">
        <v>4</v>
      </c>
      <c r="M111" s="90"/>
      <c r="N111" s="92"/>
      <c r="O111" s="92"/>
      <c r="P111" s="93"/>
      <c r="Q111" s="92"/>
      <c r="R111" s="92"/>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5">
        <f t="shared" si="25"/>
        <v>0</v>
      </c>
      <c r="BB111" s="67">
        <f t="shared" si="26"/>
        <v>0</v>
      </c>
      <c r="BC111" s="63" t="str">
        <f t="shared" si="27"/>
        <v>INR Zero Only</v>
      </c>
      <c r="IA111" s="8">
        <v>72</v>
      </c>
      <c r="IB111" s="8" t="s">
        <v>155</v>
      </c>
      <c r="IC111" s="8" t="s">
        <v>507</v>
      </c>
      <c r="ID111" s="8">
        <v>20</v>
      </c>
      <c r="IE111" s="8" t="s">
        <v>401</v>
      </c>
      <c r="IF111" s="9"/>
      <c r="IG111" s="9"/>
      <c r="IH111" s="9"/>
      <c r="II111" s="9"/>
    </row>
    <row r="112" spans="1:243" s="7" customFormat="1" ht="57">
      <c r="A112" s="57">
        <v>73</v>
      </c>
      <c r="B112" s="58" t="s">
        <v>156</v>
      </c>
      <c r="C112" s="61" t="s">
        <v>508</v>
      </c>
      <c r="D112" s="89">
        <v>30</v>
      </c>
      <c r="E112" s="75" t="s">
        <v>406</v>
      </c>
      <c r="F112" s="76"/>
      <c r="G112" s="77"/>
      <c r="H112" s="77"/>
      <c r="I112" s="79" t="s">
        <v>33</v>
      </c>
      <c r="J112" s="80">
        <f t="shared" si="24"/>
        <v>1</v>
      </c>
      <c r="K112" s="77" t="s">
        <v>34</v>
      </c>
      <c r="L112" s="77" t="s">
        <v>4</v>
      </c>
      <c r="M112" s="90"/>
      <c r="N112" s="92"/>
      <c r="O112" s="92"/>
      <c r="P112" s="93"/>
      <c r="Q112" s="92"/>
      <c r="R112" s="92"/>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5">
        <f t="shared" si="25"/>
        <v>0</v>
      </c>
      <c r="BB112" s="67">
        <f t="shared" si="26"/>
        <v>0</v>
      </c>
      <c r="BC112" s="63" t="str">
        <f t="shared" si="27"/>
        <v>INR Zero Only</v>
      </c>
      <c r="IA112" s="8">
        <v>73</v>
      </c>
      <c r="IB112" s="8" t="s">
        <v>156</v>
      </c>
      <c r="IC112" s="8" t="s">
        <v>508</v>
      </c>
      <c r="ID112" s="8">
        <v>30</v>
      </c>
      <c r="IE112" s="8" t="s">
        <v>406</v>
      </c>
      <c r="IF112" s="9"/>
      <c r="IG112" s="9"/>
      <c r="IH112" s="9"/>
      <c r="II112" s="9"/>
    </row>
    <row r="113" spans="1:243" s="7" customFormat="1" ht="28.5">
      <c r="A113" s="57">
        <v>74</v>
      </c>
      <c r="B113" s="58" t="s">
        <v>157</v>
      </c>
      <c r="C113" s="61" t="s">
        <v>509</v>
      </c>
      <c r="D113" s="91">
        <v>225</v>
      </c>
      <c r="E113" s="75" t="s">
        <v>402</v>
      </c>
      <c r="F113" s="76"/>
      <c r="G113" s="77"/>
      <c r="H113" s="77"/>
      <c r="I113" s="79" t="s">
        <v>33</v>
      </c>
      <c r="J113" s="80">
        <f t="shared" si="24"/>
        <v>1</v>
      </c>
      <c r="K113" s="77" t="s">
        <v>34</v>
      </c>
      <c r="L113" s="77" t="s">
        <v>4</v>
      </c>
      <c r="M113" s="90"/>
      <c r="N113" s="92"/>
      <c r="O113" s="92"/>
      <c r="P113" s="93"/>
      <c r="Q113" s="92"/>
      <c r="R113" s="92"/>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5">
        <f t="shared" si="25"/>
        <v>0</v>
      </c>
      <c r="BB113" s="67">
        <f t="shared" si="26"/>
        <v>0</v>
      </c>
      <c r="BC113" s="63" t="str">
        <f t="shared" si="27"/>
        <v>INR Zero Only</v>
      </c>
      <c r="IA113" s="8">
        <v>74</v>
      </c>
      <c r="IB113" s="8" t="s">
        <v>157</v>
      </c>
      <c r="IC113" s="8" t="s">
        <v>509</v>
      </c>
      <c r="ID113" s="8">
        <v>225</v>
      </c>
      <c r="IE113" s="8" t="s">
        <v>402</v>
      </c>
      <c r="IF113" s="9"/>
      <c r="IG113" s="9"/>
      <c r="IH113" s="9"/>
      <c r="II113" s="9"/>
    </row>
    <row r="114" spans="1:243" s="7" customFormat="1" ht="42.75">
      <c r="A114" s="57">
        <v>75</v>
      </c>
      <c r="B114" s="58" t="s">
        <v>158</v>
      </c>
      <c r="C114" s="61" t="s">
        <v>510</v>
      </c>
      <c r="D114" s="91">
        <v>45</v>
      </c>
      <c r="E114" s="75" t="s">
        <v>411</v>
      </c>
      <c r="F114" s="76"/>
      <c r="G114" s="77"/>
      <c r="H114" s="77"/>
      <c r="I114" s="79" t="s">
        <v>33</v>
      </c>
      <c r="J114" s="80">
        <f t="shared" si="24"/>
        <v>1</v>
      </c>
      <c r="K114" s="77" t="s">
        <v>34</v>
      </c>
      <c r="L114" s="77" t="s">
        <v>4</v>
      </c>
      <c r="M114" s="90"/>
      <c r="N114" s="92"/>
      <c r="O114" s="92"/>
      <c r="P114" s="93"/>
      <c r="Q114" s="92"/>
      <c r="R114" s="92"/>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5">
        <f t="shared" si="25"/>
        <v>0</v>
      </c>
      <c r="BB114" s="67">
        <f t="shared" si="26"/>
        <v>0</v>
      </c>
      <c r="BC114" s="63" t="str">
        <f t="shared" si="27"/>
        <v>INR Zero Only</v>
      </c>
      <c r="IA114" s="8">
        <v>75</v>
      </c>
      <c r="IB114" s="8" t="s">
        <v>158</v>
      </c>
      <c r="IC114" s="8" t="s">
        <v>510</v>
      </c>
      <c r="ID114" s="8">
        <v>45</v>
      </c>
      <c r="IE114" s="8" t="s">
        <v>411</v>
      </c>
      <c r="IF114" s="9"/>
      <c r="IG114" s="9"/>
      <c r="IH114" s="9"/>
      <c r="II114" s="9"/>
    </row>
    <row r="115" spans="1:243" s="7" customFormat="1" ht="28.5">
      <c r="A115" s="57">
        <v>76</v>
      </c>
      <c r="B115" s="58" t="s">
        <v>159</v>
      </c>
      <c r="C115" s="61" t="s">
        <v>511</v>
      </c>
      <c r="D115" s="89">
        <v>550</v>
      </c>
      <c r="E115" s="75" t="s">
        <v>402</v>
      </c>
      <c r="F115" s="76"/>
      <c r="G115" s="77"/>
      <c r="H115" s="77"/>
      <c r="I115" s="79" t="s">
        <v>33</v>
      </c>
      <c r="J115" s="80">
        <f>IF(I115="Less(-)",-1,1)</f>
        <v>1</v>
      </c>
      <c r="K115" s="77" t="s">
        <v>34</v>
      </c>
      <c r="L115" s="77" t="s">
        <v>4</v>
      </c>
      <c r="M115" s="90"/>
      <c r="N115" s="92"/>
      <c r="O115" s="92"/>
      <c r="P115" s="93"/>
      <c r="Q115" s="92"/>
      <c r="R115" s="92"/>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5">
        <f>total_amount_ba($B$2,$D$2,D115,F115,J115,K115,M115)</f>
        <v>0</v>
      </c>
      <c r="BB115" s="67">
        <f>BA115+SUM(N115:AZ115)</f>
        <v>0</v>
      </c>
      <c r="BC115" s="63" t="str">
        <f>SpellNumber(L115,BB115)</f>
        <v>INR Zero Only</v>
      </c>
      <c r="IA115" s="8">
        <v>76</v>
      </c>
      <c r="IB115" s="8" t="s">
        <v>159</v>
      </c>
      <c r="IC115" s="8" t="s">
        <v>511</v>
      </c>
      <c r="ID115" s="8">
        <v>550</v>
      </c>
      <c r="IE115" s="8" t="s">
        <v>402</v>
      </c>
      <c r="IF115" s="9"/>
      <c r="IG115" s="9"/>
      <c r="IH115" s="9"/>
      <c r="II115" s="9"/>
    </row>
    <row r="116" spans="1:243" s="7" customFormat="1" ht="15">
      <c r="A116" s="60">
        <v>77</v>
      </c>
      <c r="B116" s="63" t="s">
        <v>74</v>
      </c>
      <c r="C116" s="61"/>
      <c r="D116" s="89"/>
      <c r="E116" s="75"/>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95"/>
      <c r="BB116" s="100"/>
      <c r="BC116" s="63"/>
      <c r="EM116" s="8"/>
      <c r="EN116" s="8"/>
      <c r="EO116" s="8"/>
      <c r="EP116" s="8"/>
      <c r="EQ116" s="8"/>
      <c r="ER116" s="9"/>
      <c r="ES116" s="9"/>
      <c r="ET116" s="9"/>
      <c r="EU116" s="9"/>
      <c r="GG116" s="8"/>
      <c r="GH116" s="8"/>
      <c r="GI116" s="8"/>
      <c r="GJ116" s="8"/>
      <c r="GK116" s="8"/>
      <c r="GL116" s="9"/>
      <c r="GM116" s="9"/>
      <c r="GN116" s="9"/>
      <c r="GO116" s="9"/>
      <c r="IA116" s="8">
        <v>77</v>
      </c>
      <c r="IB116" s="8" t="s">
        <v>74</v>
      </c>
      <c r="IC116" s="8"/>
      <c r="ID116" s="8"/>
      <c r="IE116" s="8"/>
      <c r="IF116" s="9"/>
      <c r="IG116" s="9"/>
      <c r="IH116" s="9"/>
      <c r="II116" s="9"/>
    </row>
    <row r="117" spans="1:243" s="7" customFormat="1" ht="42.75">
      <c r="A117" s="57">
        <v>78</v>
      </c>
      <c r="B117" s="58" t="s">
        <v>160</v>
      </c>
      <c r="C117" s="61" t="s">
        <v>512</v>
      </c>
      <c r="D117" s="91">
        <v>10</v>
      </c>
      <c r="E117" s="75" t="s">
        <v>412</v>
      </c>
      <c r="F117" s="76"/>
      <c r="G117" s="77"/>
      <c r="H117" s="77"/>
      <c r="I117" s="79" t="s">
        <v>33</v>
      </c>
      <c r="J117" s="80">
        <f>IF(I117="Less(-)",-1,1)</f>
        <v>1</v>
      </c>
      <c r="K117" s="77" t="s">
        <v>34</v>
      </c>
      <c r="L117" s="77" t="s">
        <v>4</v>
      </c>
      <c r="M117" s="90"/>
      <c r="N117" s="92"/>
      <c r="O117" s="92"/>
      <c r="P117" s="93"/>
      <c r="Q117" s="92"/>
      <c r="R117" s="92"/>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5">
        <f>total_amount_ba($B$2,$D$2,D117,F117,J117,K117,M117)</f>
        <v>0</v>
      </c>
      <c r="BB117" s="67">
        <f>BA117+SUM(N117:AZ117)</f>
        <v>0</v>
      </c>
      <c r="BC117" s="63" t="str">
        <f>SpellNumber(L117,BB117)</f>
        <v>INR Zero Only</v>
      </c>
      <c r="HC117" s="32"/>
      <c r="HD117" s="37"/>
      <c r="HE117" s="33"/>
      <c r="HF117" s="34"/>
      <c r="HG117" s="10"/>
      <c r="HH117" s="35"/>
      <c r="HI117" s="9"/>
      <c r="HJ117" s="8"/>
      <c r="IA117" s="8">
        <v>78</v>
      </c>
      <c r="IB117" s="8" t="s">
        <v>160</v>
      </c>
      <c r="IC117" s="8" t="s">
        <v>512</v>
      </c>
      <c r="ID117" s="8">
        <v>10</v>
      </c>
      <c r="IE117" s="8" t="s">
        <v>412</v>
      </c>
      <c r="IF117" s="9"/>
      <c r="IG117" s="9"/>
      <c r="IH117" s="9"/>
      <c r="II117" s="9"/>
    </row>
    <row r="118" spans="1:243" s="7" customFormat="1" ht="15">
      <c r="A118" s="57">
        <v>79</v>
      </c>
      <c r="B118" s="58" t="s">
        <v>125</v>
      </c>
      <c r="C118" s="61" t="s">
        <v>513</v>
      </c>
      <c r="D118" s="64"/>
      <c r="E118" s="62"/>
      <c r="F118" s="65"/>
      <c r="G118" s="66"/>
      <c r="H118" s="67"/>
      <c r="I118" s="63"/>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IA118" s="8">
        <v>79</v>
      </c>
      <c r="IB118" s="8" t="s">
        <v>125</v>
      </c>
      <c r="IC118" s="8" t="s">
        <v>513</v>
      </c>
      <c r="ID118" s="8"/>
      <c r="IE118" s="8"/>
      <c r="IF118" s="9"/>
      <c r="IG118" s="9"/>
      <c r="IH118" s="9"/>
      <c r="II118" s="9"/>
    </row>
    <row r="119" spans="1:243" s="7" customFormat="1" ht="85.5">
      <c r="A119" s="57">
        <v>80</v>
      </c>
      <c r="B119" s="58" t="s">
        <v>161</v>
      </c>
      <c r="C119" s="61" t="s">
        <v>514</v>
      </c>
      <c r="D119" s="89">
        <v>3</v>
      </c>
      <c r="E119" s="75" t="s">
        <v>411</v>
      </c>
      <c r="F119" s="76"/>
      <c r="G119" s="77"/>
      <c r="H119" s="78"/>
      <c r="I119" s="79" t="s">
        <v>33</v>
      </c>
      <c r="J119" s="80">
        <f aca="true" t="shared" si="28" ref="J119:J129">IF(I119="Less(-)",-1,1)</f>
        <v>1</v>
      </c>
      <c r="K119" s="77" t="s">
        <v>34</v>
      </c>
      <c r="L119" s="77" t="s">
        <v>4</v>
      </c>
      <c r="M119" s="90"/>
      <c r="N119" s="92"/>
      <c r="O119" s="92"/>
      <c r="P119" s="93"/>
      <c r="Q119" s="92"/>
      <c r="R119" s="92"/>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5">
        <f aca="true" t="shared" si="29" ref="BA119:BA129">total_amount_ba($B$2,$D$2,D119,F119,J119,K119,M119)</f>
        <v>0</v>
      </c>
      <c r="BB119" s="67">
        <f aca="true" t="shared" si="30" ref="BB119:BB129">BA119+SUM(N119:AZ119)</f>
        <v>0</v>
      </c>
      <c r="BC119" s="63" t="str">
        <f aca="true" t="shared" si="31" ref="BC119:BC129">SpellNumber(L119,BB119)</f>
        <v>INR Zero Only</v>
      </c>
      <c r="IA119" s="8">
        <v>80</v>
      </c>
      <c r="IB119" s="8" t="s">
        <v>161</v>
      </c>
      <c r="IC119" s="8" t="s">
        <v>514</v>
      </c>
      <c r="ID119" s="8">
        <v>3</v>
      </c>
      <c r="IE119" s="8" t="s">
        <v>411</v>
      </c>
      <c r="IF119" s="9"/>
      <c r="IG119" s="9"/>
      <c r="IH119" s="9"/>
      <c r="II119" s="9"/>
    </row>
    <row r="120" spans="1:243" s="7" customFormat="1" ht="28.5">
      <c r="A120" s="57">
        <v>81</v>
      </c>
      <c r="B120" s="58" t="s">
        <v>162</v>
      </c>
      <c r="C120" s="61" t="s">
        <v>515</v>
      </c>
      <c r="D120" s="89">
        <v>5</v>
      </c>
      <c r="E120" s="75" t="s">
        <v>406</v>
      </c>
      <c r="F120" s="76"/>
      <c r="G120" s="77"/>
      <c r="H120" s="77"/>
      <c r="I120" s="79" t="s">
        <v>33</v>
      </c>
      <c r="J120" s="80">
        <f t="shared" si="28"/>
        <v>1</v>
      </c>
      <c r="K120" s="77" t="s">
        <v>34</v>
      </c>
      <c r="L120" s="77" t="s">
        <v>4</v>
      </c>
      <c r="M120" s="90"/>
      <c r="N120" s="92"/>
      <c r="O120" s="92"/>
      <c r="P120" s="93"/>
      <c r="Q120" s="92"/>
      <c r="R120" s="92"/>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5">
        <f t="shared" si="29"/>
        <v>0</v>
      </c>
      <c r="BB120" s="67">
        <f t="shared" si="30"/>
        <v>0</v>
      </c>
      <c r="BC120" s="63" t="str">
        <f t="shared" si="31"/>
        <v>INR Zero Only</v>
      </c>
      <c r="IA120" s="8">
        <v>81</v>
      </c>
      <c r="IB120" s="8" t="s">
        <v>162</v>
      </c>
      <c r="IC120" s="8" t="s">
        <v>515</v>
      </c>
      <c r="ID120" s="8">
        <v>5</v>
      </c>
      <c r="IE120" s="8" t="s">
        <v>406</v>
      </c>
      <c r="IF120" s="9"/>
      <c r="IG120" s="9"/>
      <c r="IH120" s="9"/>
      <c r="II120" s="9"/>
    </row>
    <row r="121" spans="1:243" s="7" customFormat="1" ht="28.5">
      <c r="A121" s="57">
        <v>82</v>
      </c>
      <c r="B121" s="58" t="s">
        <v>163</v>
      </c>
      <c r="C121" s="61" t="s">
        <v>516</v>
      </c>
      <c r="D121" s="91">
        <v>5</v>
      </c>
      <c r="E121" s="75" t="s">
        <v>406</v>
      </c>
      <c r="F121" s="76"/>
      <c r="G121" s="77"/>
      <c r="H121" s="77"/>
      <c r="I121" s="79" t="s">
        <v>33</v>
      </c>
      <c r="J121" s="80">
        <f t="shared" si="28"/>
        <v>1</v>
      </c>
      <c r="K121" s="77" t="s">
        <v>34</v>
      </c>
      <c r="L121" s="77" t="s">
        <v>4</v>
      </c>
      <c r="M121" s="90"/>
      <c r="N121" s="92"/>
      <c r="O121" s="92"/>
      <c r="P121" s="93"/>
      <c r="Q121" s="92"/>
      <c r="R121" s="92"/>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5">
        <f t="shared" si="29"/>
        <v>0</v>
      </c>
      <c r="BB121" s="67">
        <f t="shared" si="30"/>
        <v>0</v>
      </c>
      <c r="BC121" s="63" t="str">
        <f t="shared" si="31"/>
        <v>INR Zero Only</v>
      </c>
      <c r="IA121" s="8">
        <v>82</v>
      </c>
      <c r="IB121" s="8" t="s">
        <v>163</v>
      </c>
      <c r="IC121" s="8" t="s">
        <v>516</v>
      </c>
      <c r="ID121" s="8">
        <v>5</v>
      </c>
      <c r="IE121" s="8" t="s">
        <v>406</v>
      </c>
      <c r="IF121" s="9"/>
      <c r="IG121" s="9"/>
      <c r="IH121" s="9"/>
      <c r="II121" s="9"/>
    </row>
    <row r="122" spans="1:243" s="7" customFormat="1" ht="42.75">
      <c r="A122" s="57">
        <v>83</v>
      </c>
      <c r="B122" s="58" t="s">
        <v>164</v>
      </c>
      <c r="C122" s="61" t="s">
        <v>517</v>
      </c>
      <c r="D122" s="91">
        <v>15</v>
      </c>
      <c r="E122" s="75" t="s">
        <v>406</v>
      </c>
      <c r="F122" s="76"/>
      <c r="G122" s="77"/>
      <c r="H122" s="77"/>
      <c r="I122" s="79" t="s">
        <v>33</v>
      </c>
      <c r="J122" s="80">
        <f t="shared" si="28"/>
        <v>1</v>
      </c>
      <c r="K122" s="77" t="s">
        <v>34</v>
      </c>
      <c r="L122" s="77" t="s">
        <v>4</v>
      </c>
      <c r="M122" s="90"/>
      <c r="N122" s="92"/>
      <c r="O122" s="92"/>
      <c r="P122" s="93"/>
      <c r="Q122" s="92"/>
      <c r="R122" s="92"/>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5">
        <f t="shared" si="29"/>
        <v>0</v>
      </c>
      <c r="BB122" s="67">
        <f t="shared" si="30"/>
        <v>0</v>
      </c>
      <c r="BC122" s="63" t="str">
        <f t="shared" si="31"/>
        <v>INR Zero Only</v>
      </c>
      <c r="IA122" s="8">
        <v>83</v>
      </c>
      <c r="IB122" s="8" t="s">
        <v>164</v>
      </c>
      <c r="IC122" s="8" t="s">
        <v>517</v>
      </c>
      <c r="ID122" s="8">
        <v>15</v>
      </c>
      <c r="IE122" s="8" t="s">
        <v>406</v>
      </c>
      <c r="IF122" s="9"/>
      <c r="IG122" s="9"/>
      <c r="IH122" s="9"/>
      <c r="II122" s="9"/>
    </row>
    <row r="123" spans="1:243" s="7" customFormat="1" ht="42.75">
      <c r="A123" s="60">
        <v>84</v>
      </c>
      <c r="B123" s="63" t="s">
        <v>165</v>
      </c>
      <c r="C123" s="61" t="s">
        <v>518</v>
      </c>
      <c r="D123" s="89"/>
      <c r="E123" s="75"/>
      <c r="F123" s="82"/>
      <c r="G123" s="85"/>
      <c r="H123" s="84"/>
      <c r="I123" s="84" t="s">
        <v>33</v>
      </c>
      <c r="J123" s="85">
        <f t="shared" si="28"/>
        <v>1</v>
      </c>
      <c r="K123" s="85" t="s">
        <v>34</v>
      </c>
      <c r="L123" s="85" t="s">
        <v>4</v>
      </c>
      <c r="M123" s="85"/>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4"/>
      <c r="AZ123" s="84"/>
      <c r="BA123" s="84"/>
      <c r="BB123" s="69"/>
      <c r="BC123" s="69"/>
      <c r="BD123" s="9"/>
      <c r="BE123" s="9"/>
      <c r="BF123" s="9"/>
      <c r="BG123" s="9"/>
      <c r="CS123" s="8"/>
      <c r="CT123" s="8"/>
      <c r="CU123" s="8"/>
      <c r="CV123" s="8"/>
      <c r="CW123" s="8"/>
      <c r="CX123" s="9"/>
      <c r="CY123" s="9"/>
      <c r="CZ123" s="9"/>
      <c r="DA123" s="9"/>
      <c r="EM123" s="8"/>
      <c r="EN123" s="8"/>
      <c r="EO123" s="8"/>
      <c r="EP123" s="8"/>
      <c r="EQ123" s="8"/>
      <c r="ER123" s="9"/>
      <c r="ES123" s="9"/>
      <c r="ET123" s="9"/>
      <c r="EU123" s="9"/>
      <c r="GG123" s="8"/>
      <c r="GH123" s="8"/>
      <c r="GI123" s="8"/>
      <c r="GJ123" s="8"/>
      <c r="GK123" s="8"/>
      <c r="GL123" s="9"/>
      <c r="GM123" s="9"/>
      <c r="GN123" s="9"/>
      <c r="GO123" s="9"/>
      <c r="IA123" s="8">
        <v>84</v>
      </c>
      <c r="IB123" s="8" t="s">
        <v>165</v>
      </c>
      <c r="IC123" s="8" t="s">
        <v>518</v>
      </c>
      <c r="ID123" s="8"/>
      <c r="IE123" s="8"/>
      <c r="IF123" s="9"/>
      <c r="IG123" s="9"/>
      <c r="IH123" s="9"/>
      <c r="II123" s="9"/>
    </row>
    <row r="124" spans="1:243" s="7" customFormat="1" ht="15">
      <c r="A124" s="57">
        <v>84.1</v>
      </c>
      <c r="B124" s="58" t="s">
        <v>166</v>
      </c>
      <c r="C124" s="61" t="s">
        <v>519</v>
      </c>
      <c r="D124" s="89">
        <v>1</v>
      </c>
      <c r="E124" s="75" t="s">
        <v>406</v>
      </c>
      <c r="F124" s="76"/>
      <c r="G124" s="77"/>
      <c r="H124" s="77"/>
      <c r="I124" s="79" t="s">
        <v>33</v>
      </c>
      <c r="J124" s="80">
        <f t="shared" si="28"/>
        <v>1</v>
      </c>
      <c r="K124" s="77" t="s">
        <v>34</v>
      </c>
      <c r="L124" s="77" t="s">
        <v>4</v>
      </c>
      <c r="M124" s="90"/>
      <c r="N124" s="92"/>
      <c r="O124" s="92"/>
      <c r="P124" s="93"/>
      <c r="Q124" s="92"/>
      <c r="R124" s="92"/>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6"/>
      <c r="AV124" s="94"/>
      <c r="AW124" s="94"/>
      <c r="AX124" s="94"/>
      <c r="AY124" s="94"/>
      <c r="AZ124" s="94"/>
      <c r="BA124" s="95">
        <f t="shared" si="29"/>
        <v>0</v>
      </c>
      <c r="BB124" s="67">
        <f t="shared" si="30"/>
        <v>0</v>
      </c>
      <c r="BC124" s="63" t="str">
        <f t="shared" si="31"/>
        <v>INR Zero Only</v>
      </c>
      <c r="HC124" s="32"/>
      <c r="HD124" s="37"/>
      <c r="HE124" s="33"/>
      <c r="HF124" s="34"/>
      <c r="HG124" s="10"/>
      <c r="HH124" s="35"/>
      <c r="HI124" s="9"/>
      <c r="HJ124" s="8"/>
      <c r="IA124" s="8">
        <v>84.1</v>
      </c>
      <c r="IB124" s="8" t="s">
        <v>166</v>
      </c>
      <c r="IC124" s="8" t="s">
        <v>519</v>
      </c>
      <c r="ID124" s="8">
        <v>1</v>
      </c>
      <c r="IE124" s="8" t="s">
        <v>406</v>
      </c>
      <c r="IF124" s="9"/>
      <c r="IG124" s="9"/>
      <c r="IH124" s="9"/>
      <c r="II124" s="9"/>
    </row>
    <row r="125" spans="1:243" s="7" customFormat="1" ht="15">
      <c r="A125" s="57">
        <v>84.2</v>
      </c>
      <c r="B125" s="58" t="s">
        <v>167</v>
      </c>
      <c r="C125" s="61" t="s">
        <v>520</v>
      </c>
      <c r="D125" s="91">
        <v>8</v>
      </c>
      <c r="E125" s="75" t="s">
        <v>406</v>
      </c>
      <c r="F125" s="76"/>
      <c r="G125" s="77"/>
      <c r="H125" s="77"/>
      <c r="I125" s="79" t="s">
        <v>33</v>
      </c>
      <c r="J125" s="80">
        <f t="shared" si="28"/>
        <v>1</v>
      </c>
      <c r="K125" s="77" t="s">
        <v>34</v>
      </c>
      <c r="L125" s="77" t="s">
        <v>4</v>
      </c>
      <c r="M125" s="90"/>
      <c r="N125" s="92"/>
      <c r="O125" s="92"/>
      <c r="P125" s="93"/>
      <c r="Q125" s="92"/>
      <c r="R125" s="92"/>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5">
        <f t="shared" si="29"/>
        <v>0</v>
      </c>
      <c r="BB125" s="67">
        <f t="shared" si="30"/>
        <v>0</v>
      </c>
      <c r="BC125" s="63" t="str">
        <f t="shared" si="31"/>
        <v>INR Zero Only</v>
      </c>
      <c r="IA125" s="8">
        <v>84.2</v>
      </c>
      <c r="IB125" s="8" t="s">
        <v>167</v>
      </c>
      <c r="IC125" s="8" t="s">
        <v>520</v>
      </c>
      <c r="ID125" s="8">
        <v>8</v>
      </c>
      <c r="IE125" s="8" t="s">
        <v>406</v>
      </c>
      <c r="IF125" s="9"/>
      <c r="IG125" s="9"/>
      <c r="IH125" s="9"/>
      <c r="II125" s="9"/>
    </row>
    <row r="126" spans="1:243" s="7" customFormat="1" ht="15">
      <c r="A126" s="57">
        <v>85</v>
      </c>
      <c r="B126" s="58" t="s">
        <v>168</v>
      </c>
      <c r="C126" s="61" t="s">
        <v>521</v>
      </c>
      <c r="D126" s="91">
        <v>1</v>
      </c>
      <c r="E126" s="75" t="s">
        <v>406</v>
      </c>
      <c r="F126" s="76"/>
      <c r="G126" s="77"/>
      <c r="H126" s="77"/>
      <c r="I126" s="79" t="s">
        <v>33</v>
      </c>
      <c r="J126" s="80">
        <f t="shared" si="28"/>
        <v>1</v>
      </c>
      <c r="K126" s="77" t="s">
        <v>34</v>
      </c>
      <c r="L126" s="77" t="s">
        <v>4</v>
      </c>
      <c r="M126" s="90"/>
      <c r="N126" s="92"/>
      <c r="O126" s="92"/>
      <c r="P126" s="93"/>
      <c r="Q126" s="92"/>
      <c r="R126" s="92"/>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5">
        <f t="shared" si="29"/>
        <v>0</v>
      </c>
      <c r="BB126" s="67">
        <f t="shared" si="30"/>
        <v>0</v>
      </c>
      <c r="BC126" s="63" t="str">
        <f t="shared" si="31"/>
        <v>INR Zero Only</v>
      </c>
      <c r="IA126" s="8">
        <v>85</v>
      </c>
      <c r="IB126" s="8" t="s">
        <v>168</v>
      </c>
      <c r="IC126" s="8" t="s">
        <v>521</v>
      </c>
      <c r="ID126" s="8">
        <v>1</v>
      </c>
      <c r="IE126" s="8" t="s">
        <v>406</v>
      </c>
      <c r="IF126" s="9"/>
      <c r="IG126" s="9"/>
      <c r="IH126" s="9"/>
      <c r="II126" s="9"/>
    </row>
    <row r="127" spans="1:243" s="7" customFormat="1" ht="42.75">
      <c r="A127" s="57">
        <v>86</v>
      </c>
      <c r="B127" s="58" t="s">
        <v>169</v>
      </c>
      <c r="C127" s="61" t="s">
        <v>522</v>
      </c>
      <c r="D127" s="89">
        <v>5</v>
      </c>
      <c r="E127" s="75" t="s">
        <v>406</v>
      </c>
      <c r="F127" s="76"/>
      <c r="G127" s="77"/>
      <c r="H127" s="77"/>
      <c r="I127" s="79" t="s">
        <v>33</v>
      </c>
      <c r="J127" s="80">
        <f t="shared" si="28"/>
        <v>1</v>
      </c>
      <c r="K127" s="77" t="s">
        <v>34</v>
      </c>
      <c r="L127" s="77" t="s">
        <v>4</v>
      </c>
      <c r="M127" s="90"/>
      <c r="N127" s="92"/>
      <c r="O127" s="92"/>
      <c r="P127" s="93"/>
      <c r="Q127" s="92"/>
      <c r="R127" s="92"/>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5">
        <f t="shared" si="29"/>
        <v>0</v>
      </c>
      <c r="BB127" s="67">
        <f t="shared" si="30"/>
        <v>0</v>
      </c>
      <c r="BC127" s="63" t="str">
        <f t="shared" si="31"/>
        <v>INR Zero Only</v>
      </c>
      <c r="IA127" s="8">
        <v>86</v>
      </c>
      <c r="IB127" s="8" t="s">
        <v>169</v>
      </c>
      <c r="IC127" s="8" t="s">
        <v>522</v>
      </c>
      <c r="ID127" s="8">
        <v>5</v>
      </c>
      <c r="IE127" s="8" t="s">
        <v>406</v>
      </c>
      <c r="IF127" s="9"/>
      <c r="IG127" s="9"/>
      <c r="IH127" s="9"/>
      <c r="II127" s="9"/>
    </row>
    <row r="128" spans="1:243" s="7" customFormat="1" ht="28.5">
      <c r="A128" s="60">
        <v>87</v>
      </c>
      <c r="B128" s="63" t="s">
        <v>170</v>
      </c>
      <c r="C128" s="61" t="s">
        <v>523</v>
      </c>
      <c r="D128" s="89"/>
      <c r="E128" s="75"/>
      <c r="F128" s="82"/>
      <c r="G128" s="85"/>
      <c r="H128" s="84"/>
      <c r="I128" s="84" t="s">
        <v>33</v>
      </c>
      <c r="J128" s="85">
        <f t="shared" si="28"/>
        <v>1</v>
      </c>
      <c r="K128" s="85" t="s">
        <v>34</v>
      </c>
      <c r="L128" s="85" t="s">
        <v>4</v>
      </c>
      <c r="M128" s="85"/>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4"/>
      <c r="AZ128" s="84"/>
      <c r="BA128" s="84"/>
      <c r="BB128" s="69"/>
      <c r="BC128" s="69"/>
      <c r="BD128" s="9"/>
      <c r="BE128" s="9"/>
      <c r="BF128" s="9"/>
      <c r="BG128" s="9"/>
      <c r="CS128" s="8"/>
      <c r="CT128" s="8"/>
      <c r="CU128" s="8"/>
      <c r="CV128" s="8"/>
      <c r="CW128" s="8"/>
      <c r="CX128" s="9"/>
      <c r="CY128" s="9"/>
      <c r="CZ128" s="9"/>
      <c r="DA128" s="9"/>
      <c r="EM128" s="8"/>
      <c r="EN128" s="8"/>
      <c r="EO128" s="8"/>
      <c r="EP128" s="8"/>
      <c r="EQ128" s="8"/>
      <c r="ER128" s="9"/>
      <c r="ES128" s="9"/>
      <c r="ET128" s="9"/>
      <c r="EU128" s="9"/>
      <c r="GG128" s="8"/>
      <c r="GH128" s="8"/>
      <c r="GI128" s="8"/>
      <c r="GJ128" s="8"/>
      <c r="GK128" s="8"/>
      <c r="GL128" s="9"/>
      <c r="GM128" s="9"/>
      <c r="GN128" s="9"/>
      <c r="GO128" s="9"/>
      <c r="IA128" s="8">
        <v>87</v>
      </c>
      <c r="IB128" s="8" t="s">
        <v>170</v>
      </c>
      <c r="IC128" s="8" t="s">
        <v>523</v>
      </c>
      <c r="ID128" s="8"/>
      <c r="IE128" s="8"/>
      <c r="IF128" s="9"/>
      <c r="IG128" s="9"/>
      <c r="IH128" s="9"/>
      <c r="II128" s="9"/>
    </row>
    <row r="129" spans="1:243" s="7" customFormat="1" ht="15">
      <c r="A129" s="57">
        <v>87.1</v>
      </c>
      <c r="B129" s="58" t="s">
        <v>171</v>
      </c>
      <c r="C129" s="61" t="s">
        <v>524</v>
      </c>
      <c r="D129" s="91">
        <v>60</v>
      </c>
      <c r="E129" s="75" t="s">
        <v>406</v>
      </c>
      <c r="F129" s="76"/>
      <c r="G129" s="77"/>
      <c r="H129" s="77"/>
      <c r="I129" s="79" t="s">
        <v>33</v>
      </c>
      <c r="J129" s="80">
        <f t="shared" si="28"/>
        <v>1</v>
      </c>
      <c r="K129" s="77" t="s">
        <v>34</v>
      </c>
      <c r="L129" s="77" t="s">
        <v>4</v>
      </c>
      <c r="M129" s="90"/>
      <c r="N129" s="92"/>
      <c r="O129" s="92"/>
      <c r="P129" s="93"/>
      <c r="Q129" s="92"/>
      <c r="R129" s="92"/>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5">
        <f t="shared" si="29"/>
        <v>0</v>
      </c>
      <c r="BB129" s="67">
        <f t="shared" si="30"/>
        <v>0</v>
      </c>
      <c r="BC129" s="63" t="str">
        <f t="shared" si="31"/>
        <v>INR Zero Only</v>
      </c>
      <c r="HC129" s="32"/>
      <c r="HD129" s="37"/>
      <c r="HE129" s="33"/>
      <c r="HF129" s="34"/>
      <c r="HG129" s="10"/>
      <c r="HH129" s="35"/>
      <c r="HI129" s="9"/>
      <c r="HJ129" s="8"/>
      <c r="IA129" s="8">
        <v>87.1</v>
      </c>
      <c r="IB129" s="8" t="s">
        <v>171</v>
      </c>
      <c r="IC129" s="8" t="s">
        <v>524</v>
      </c>
      <c r="ID129" s="8">
        <v>60</v>
      </c>
      <c r="IE129" s="8" t="s">
        <v>406</v>
      </c>
      <c r="IF129" s="9"/>
      <c r="IG129" s="9"/>
      <c r="IH129" s="9"/>
      <c r="II129" s="9"/>
    </row>
    <row r="130" spans="1:243" s="7" customFormat="1" ht="15">
      <c r="A130" s="57">
        <v>87.2</v>
      </c>
      <c r="B130" s="58" t="s">
        <v>172</v>
      </c>
      <c r="C130" s="61" t="s">
        <v>525</v>
      </c>
      <c r="D130" s="91">
        <v>75</v>
      </c>
      <c r="E130" s="75" t="s">
        <v>406</v>
      </c>
      <c r="F130" s="76"/>
      <c r="G130" s="77"/>
      <c r="H130" s="77"/>
      <c r="I130" s="79" t="s">
        <v>33</v>
      </c>
      <c r="J130" s="80">
        <f>IF(I130="Less(-)",-1,1)</f>
        <v>1</v>
      </c>
      <c r="K130" s="77" t="s">
        <v>34</v>
      </c>
      <c r="L130" s="77" t="s">
        <v>4</v>
      </c>
      <c r="M130" s="90"/>
      <c r="N130" s="92"/>
      <c r="O130" s="92"/>
      <c r="P130" s="93"/>
      <c r="Q130" s="92"/>
      <c r="R130" s="92"/>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5">
        <f>total_amount_ba($B$2,$D$2,D130,F130,J130,K130,M130)</f>
        <v>0</v>
      </c>
      <c r="BB130" s="67">
        <f>BA130+SUM(N130:AZ130)</f>
        <v>0</v>
      </c>
      <c r="BC130" s="63" t="str">
        <f>SpellNumber(L130,BB130)</f>
        <v>INR Zero Only</v>
      </c>
      <c r="IA130" s="8">
        <v>87.2</v>
      </c>
      <c r="IB130" s="8" t="s">
        <v>172</v>
      </c>
      <c r="IC130" s="8" t="s">
        <v>525</v>
      </c>
      <c r="ID130" s="8">
        <v>75</v>
      </c>
      <c r="IE130" s="8" t="s">
        <v>406</v>
      </c>
      <c r="IF130" s="9"/>
      <c r="IG130" s="9"/>
      <c r="IH130" s="9"/>
      <c r="II130" s="9"/>
    </row>
    <row r="131" spans="1:243" s="7" customFormat="1" ht="15">
      <c r="A131" s="57">
        <v>88</v>
      </c>
      <c r="B131" s="58" t="s">
        <v>173</v>
      </c>
      <c r="C131" s="61" t="s">
        <v>526</v>
      </c>
      <c r="D131" s="89">
        <v>10</v>
      </c>
      <c r="E131" s="75" t="s">
        <v>406</v>
      </c>
      <c r="F131" s="76"/>
      <c r="G131" s="77"/>
      <c r="H131" s="77"/>
      <c r="I131" s="79" t="s">
        <v>33</v>
      </c>
      <c r="J131" s="80">
        <f>IF(I131="Less(-)",-1,1)</f>
        <v>1</v>
      </c>
      <c r="K131" s="77" t="s">
        <v>34</v>
      </c>
      <c r="L131" s="77" t="s">
        <v>4</v>
      </c>
      <c r="M131" s="90"/>
      <c r="N131" s="92"/>
      <c r="O131" s="92"/>
      <c r="P131" s="93"/>
      <c r="Q131" s="92"/>
      <c r="R131" s="92"/>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5">
        <f>total_amount_ba($B$2,$D$2,D131,F131,J131,K131,M131)</f>
        <v>0</v>
      </c>
      <c r="BB131" s="67">
        <f>BA131+SUM(N131:AZ131)</f>
        <v>0</v>
      </c>
      <c r="BC131" s="63" t="str">
        <f>SpellNumber(L131,BB131)</f>
        <v>INR Zero Only</v>
      </c>
      <c r="IA131" s="8">
        <v>88</v>
      </c>
      <c r="IB131" s="8" t="s">
        <v>173</v>
      </c>
      <c r="IC131" s="8" t="s">
        <v>526</v>
      </c>
      <c r="ID131" s="8">
        <v>10</v>
      </c>
      <c r="IE131" s="8" t="s">
        <v>406</v>
      </c>
      <c r="IF131" s="9"/>
      <c r="IG131" s="9"/>
      <c r="IH131" s="9"/>
      <c r="II131" s="9"/>
    </row>
    <row r="132" spans="1:243" s="7" customFormat="1" ht="42.75">
      <c r="A132" s="57">
        <v>89</v>
      </c>
      <c r="B132" s="58" t="s">
        <v>174</v>
      </c>
      <c r="C132" s="61" t="s">
        <v>527</v>
      </c>
      <c r="D132" s="89">
        <v>15</v>
      </c>
      <c r="E132" s="75" t="s">
        <v>406</v>
      </c>
      <c r="F132" s="76"/>
      <c r="G132" s="77"/>
      <c r="H132" s="77"/>
      <c r="I132" s="79" t="s">
        <v>33</v>
      </c>
      <c r="J132" s="80">
        <f>IF(I132="Less(-)",-1,1)</f>
        <v>1</v>
      </c>
      <c r="K132" s="77" t="s">
        <v>34</v>
      </c>
      <c r="L132" s="77" t="s">
        <v>4</v>
      </c>
      <c r="M132" s="90"/>
      <c r="N132" s="92"/>
      <c r="O132" s="92"/>
      <c r="P132" s="93"/>
      <c r="Q132" s="92"/>
      <c r="R132" s="92"/>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5">
        <f>total_amount_ba($B$2,$D$2,D132,F132,J132,K132,M132)</f>
        <v>0</v>
      </c>
      <c r="BB132" s="67">
        <f>BA132+SUM(N132:AZ132)</f>
        <v>0</v>
      </c>
      <c r="BC132" s="63" t="str">
        <f>SpellNumber(L132,BB132)</f>
        <v>INR Zero Only</v>
      </c>
      <c r="IA132" s="8">
        <v>89</v>
      </c>
      <c r="IB132" s="8" t="s">
        <v>174</v>
      </c>
      <c r="IC132" s="8" t="s">
        <v>527</v>
      </c>
      <c r="ID132" s="8">
        <v>15</v>
      </c>
      <c r="IE132" s="8" t="s">
        <v>406</v>
      </c>
      <c r="IF132" s="9"/>
      <c r="IG132" s="9"/>
      <c r="IH132" s="9"/>
      <c r="II132" s="9"/>
    </row>
    <row r="133" spans="1:243" s="7" customFormat="1" ht="28.5">
      <c r="A133" s="60">
        <v>90</v>
      </c>
      <c r="B133" s="63" t="s">
        <v>175</v>
      </c>
      <c r="C133" s="61" t="s">
        <v>528</v>
      </c>
      <c r="D133" s="91"/>
      <c r="E133" s="75"/>
      <c r="F133" s="82"/>
      <c r="G133" s="85"/>
      <c r="H133" s="84"/>
      <c r="I133" s="84" t="s">
        <v>33</v>
      </c>
      <c r="J133" s="85">
        <f>IF(I133="Less(-)",-1,1)</f>
        <v>1</v>
      </c>
      <c r="K133" s="85" t="s">
        <v>34</v>
      </c>
      <c r="L133" s="85" t="s">
        <v>4</v>
      </c>
      <c r="M133" s="85"/>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4"/>
      <c r="AZ133" s="84"/>
      <c r="BA133" s="84"/>
      <c r="BB133" s="69"/>
      <c r="BC133" s="69"/>
      <c r="BD133" s="9"/>
      <c r="BE133" s="9"/>
      <c r="BF133" s="9"/>
      <c r="BG133" s="9"/>
      <c r="CS133" s="8"/>
      <c r="CT133" s="8"/>
      <c r="CU133" s="8"/>
      <c r="CV133" s="8"/>
      <c r="CW133" s="8"/>
      <c r="CX133" s="9"/>
      <c r="CY133" s="9"/>
      <c r="CZ133" s="9"/>
      <c r="DA133" s="9"/>
      <c r="EM133" s="8"/>
      <c r="EN133" s="8"/>
      <c r="EO133" s="8"/>
      <c r="EP133" s="8"/>
      <c r="EQ133" s="8"/>
      <c r="ER133" s="9"/>
      <c r="ES133" s="9"/>
      <c r="ET133" s="9"/>
      <c r="EU133" s="9"/>
      <c r="GG133" s="8"/>
      <c r="GH133" s="8"/>
      <c r="GI133" s="8"/>
      <c r="GJ133" s="8"/>
      <c r="GK133" s="8"/>
      <c r="GL133" s="9"/>
      <c r="GM133" s="9"/>
      <c r="GN133" s="9"/>
      <c r="GO133" s="9"/>
      <c r="IA133" s="8">
        <v>90</v>
      </c>
      <c r="IB133" s="8" t="s">
        <v>175</v>
      </c>
      <c r="IC133" s="8" t="s">
        <v>528</v>
      </c>
      <c r="ID133" s="8"/>
      <c r="IE133" s="8"/>
      <c r="IF133" s="9"/>
      <c r="IG133" s="9"/>
      <c r="IH133" s="9"/>
      <c r="II133" s="9"/>
    </row>
    <row r="134" spans="1:243" s="7" customFormat="1" ht="15">
      <c r="A134" s="57">
        <v>90.1</v>
      </c>
      <c r="B134" s="58" t="s">
        <v>176</v>
      </c>
      <c r="C134" s="61" t="s">
        <v>529</v>
      </c>
      <c r="D134" s="91">
        <v>2</v>
      </c>
      <c r="E134" s="75" t="s">
        <v>403</v>
      </c>
      <c r="F134" s="76"/>
      <c r="G134" s="77"/>
      <c r="H134" s="78"/>
      <c r="I134" s="79" t="s">
        <v>33</v>
      </c>
      <c r="J134" s="80">
        <f aca="true" t="shared" si="32" ref="J134:J144">IF(I134="Less(-)",-1,1)</f>
        <v>1</v>
      </c>
      <c r="K134" s="77" t="s">
        <v>34</v>
      </c>
      <c r="L134" s="77" t="s">
        <v>4</v>
      </c>
      <c r="M134" s="86"/>
      <c r="N134" s="92"/>
      <c r="O134" s="92"/>
      <c r="P134" s="93"/>
      <c r="Q134" s="92"/>
      <c r="R134" s="92"/>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5">
        <f aca="true" t="shared" si="33" ref="BA134:BA144">total_amount_ba($B$2,$D$2,D134,F134,J134,K134,M134)</f>
        <v>0</v>
      </c>
      <c r="BB134" s="67">
        <f aca="true" t="shared" si="34" ref="BB134:BB144">BA134+SUM(N134:AZ134)</f>
        <v>0</v>
      </c>
      <c r="BC134" s="63" t="str">
        <f aca="true" t="shared" si="35" ref="BC134:BC144">SpellNumber(L134,BB134)</f>
        <v>INR Zero Only</v>
      </c>
      <c r="HC134" s="32"/>
      <c r="HD134" s="37"/>
      <c r="HE134" s="33"/>
      <c r="HF134" s="34"/>
      <c r="HG134" s="10"/>
      <c r="HH134" s="35"/>
      <c r="HI134" s="9"/>
      <c r="HJ134" s="8"/>
      <c r="IA134" s="8">
        <v>90.1</v>
      </c>
      <c r="IB134" s="8" t="s">
        <v>176</v>
      </c>
      <c r="IC134" s="8" t="s">
        <v>529</v>
      </c>
      <c r="ID134" s="8">
        <v>2</v>
      </c>
      <c r="IE134" s="8" t="s">
        <v>403</v>
      </c>
      <c r="IF134" s="9"/>
      <c r="IG134" s="9"/>
      <c r="IH134" s="9"/>
      <c r="II134" s="9"/>
    </row>
    <row r="135" spans="1:243" s="7" customFormat="1" ht="15">
      <c r="A135" s="57">
        <v>90.2</v>
      </c>
      <c r="B135" s="58" t="s">
        <v>177</v>
      </c>
      <c r="C135" s="61" t="s">
        <v>530</v>
      </c>
      <c r="D135" s="89">
        <v>2</v>
      </c>
      <c r="E135" s="75" t="s">
        <v>403</v>
      </c>
      <c r="F135" s="76"/>
      <c r="G135" s="77"/>
      <c r="H135" s="77"/>
      <c r="I135" s="79" t="s">
        <v>33</v>
      </c>
      <c r="J135" s="80">
        <f t="shared" si="32"/>
        <v>1</v>
      </c>
      <c r="K135" s="77" t="s">
        <v>34</v>
      </c>
      <c r="L135" s="77" t="s">
        <v>4</v>
      </c>
      <c r="M135" s="86"/>
      <c r="N135" s="92"/>
      <c r="O135" s="92"/>
      <c r="P135" s="93"/>
      <c r="Q135" s="92"/>
      <c r="R135" s="92"/>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5">
        <f t="shared" si="33"/>
        <v>0</v>
      </c>
      <c r="BB135" s="67">
        <f t="shared" si="34"/>
        <v>0</v>
      </c>
      <c r="BC135" s="63" t="str">
        <f t="shared" si="35"/>
        <v>INR Zero Only</v>
      </c>
      <c r="IA135" s="8">
        <v>90.2</v>
      </c>
      <c r="IB135" s="8" t="s">
        <v>177</v>
      </c>
      <c r="IC135" s="8" t="s">
        <v>530</v>
      </c>
      <c r="ID135" s="8">
        <v>2</v>
      </c>
      <c r="IE135" s="8" t="s">
        <v>403</v>
      </c>
      <c r="IF135" s="9"/>
      <c r="IG135" s="9"/>
      <c r="IH135" s="9"/>
      <c r="II135" s="9"/>
    </row>
    <row r="136" spans="1:243" s="7" customFormat="1" ht="28.5">
      <c r="A136" s="57">
        <v>91</v>
      </c>
      <c r="B136" s="58" t="s">
        <v>178</v>
      </c>
      <c r="C136" s="61" t="s">
        <v>531</v>
      </c>
      <c r="D136" s="89">
        <v>1</v>
      </c>
      <c r="E136" s="75" t="s">
        <v>406</v>
      </c>
      <c r="F136" s="76"/>
      <c r="G136" s="77"/>
      <c r="H136" s="77"/>
      <c r="I136" s="79" t="s">
        <v>33</v>
      </c>
      <c r="J136" s="80">
        <f t="shared" si="32"/>
        <v>1</v>
      </c>
      <c r="K136" s="77" t="s">
        <v>34</v>
      </c>
      <c r="L136" s="77" t="s">
        <v>4</v>
      </c>
      <c r="M136" s="86"/>
      <c r="N136" s="92"/>
      <c r="O136" s="92"/>
      <c r="P136" s="93"/>
      <c r="Q136" s="92"/>
      <c r="R136" s="92"/>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5">
        <f t="shared" si="33"/>
        <v>0</v>
      </c>
      <c r="BB136" s="67">
        <f t="shared" si="34"/>
        <v>0</v>
      </c>
      <c r="BC136" s="63" t="str">
        <f t="shared" si="35"/>
        <v>INR Zero Only</v>
      </c>
      <c r="IA136" s="8">
        <v>91</v>
      </c>
      <c r="IB136" s="8" t="s">
        <v>178</v>
      </c>
      <c r="IC136" s="8" t="s">
        <v>531</v>
      </c>
      <c r="ID136" s="8">
        <v>1</v>
      </c>
      <c r="IE136" s="8" t="s">
        <v>406</v>
      </c>
      <c r="IF136" s="9"/>
      <c r="IG136" s="9"/>
      <c r="IH136" s="9"/>
      <c r="II136" s="9"/>
    </row>
    <row r="137" spans="1:243" s="7" customFormat="1" ht="57">
      <c r="A137" s="57">
        <v>92</v>
      </c>
      <c r="B137" s="58" t="s">
        <v>179</v>
      </c>
      <c r="C137" s="61" t="s">
        <v>532</v>
      </c>
      <c r="D137" s="91">
        <v>2</v>
      </c>
      <c r="E137" s="75" t="s">
        <v>406</v>
      </c>
      <c r="F137" s="76"/>
      <c r="G137" s="77"/>
      <c r="H137" s="77"/>
      <c r="I137" s="79" t="s">
        <v>33</v>
      </c>
      <c r="J137" s="80">
        <f t="shared" si="32"/>
        <v>1</v>
      </c>
      <c r="K137" s="77" t="s">
        <v>34</v>
      </c>
      <c r="L137" s="77" t="s">
        <v>4</v>
      </c>
      <c r="M137" s="86"/>
      <c r="N137" s="92"/>
      <c r="O137" s="92"/>
      <c r="P137" s="93"/>
      <c r="Q137" s="92"/>
      <c r="R137" s="92"/>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5">
        <f t="shared" si="33"/>
        <v>0</v>
      </c>
      <c r="BB137" s="67">
        <f t="shared" si="34"/>
        <v>0</v>
      </c>
      <c r="BC137" s="63" t="str">
        <f t="shared" si="35"/>
        <v>INR Zero Only</v>
      </c>
      <c r="IA137" s="8">
        <v>92</v>
      </c>
      <c r="IB137" s="8" t="s">
        <v>179</v>
      </c>
      <c r="IC137" s="8" t="s">
        <v>532</v>
      </c>
      <c r="ID137" s="8">
        <v>2</v>
      </c>
      <c r="IE137" s="8" t="s">
        <v>406</v>
      </c>
      <c r="IF137" s="9"/>
      <c r="IG137" s="9"/>
      <c r="IH137" s="9"/>
      <c r="II137" s="9"/>
    </row>
    <row r="138" spans="1:243" s="7" customFormat="1" ht="57">
      <c r="A138" s="57">
        <v>93</v>
      </c>
      <c r="B138" s="58" t="s">
        <v>180</v>
      </c>
      <c r="C138" s="61" t="s">
        <v>533</v>
      </c>
      <c r="D138" s="91">
        <v>2</v>
      </c>
      <c r="E138" s="75" t="s">
        <v>411</v>
      </c>
      <c r="F138" s="76"/>
      <c r="G138" s="77"/>
      <c r="H138" s="77"/>
      <c r="I138" s="79" t="s">
        <v>33</v>
      </c>
      <c r="J138" s="80">
        <f t="shared" si="32"/>
        <v>1</v>
      </c>
      <c r="K138" s="77" t="s">
        <v>34</v>
      </c>
      <c r="L138" s="77" t="s">
        <v>4</v>
      </c>
      <c r="M138" s="86"/>
      <c r="N138" s="92"/>
      <c r="O138" s="92"/>
      <c r="P138" s="93"/>
      <c r="Q138" s="92"/>
      <c r="R138" s="92"/>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5">
        <f t="shared" si="33"/>
        <v>0</v>
      </c>
      <c r="BB138" s="67">
        <f t="shared" si="34"/>
        <v>0</v>
      </c>
      <c r="BC138" s="63" t="str">
        <f t="shared" si="35"/>
        <v>INR Zero Only</v>
      </c>
      <c r="IA138" s="8">
        <v>93</v>
      </c>
      <c r="IB138" s="8" t="s">
        <v>180</v>
      </c>
      <c r="IC138" s="8" t="s">
        <v>533</v>
      </c>
      <c r="ID138" s="8">
        <v>2</v>
      </c>
      <c r="IE138" s="8" t="s">
        <v>411</v>
      </c>
      <c r="IF138" s="9"/>
      <c r="IG138" s="9"/>
      <c r="IH138" s="9"/>
      <c r="II138" s="9"/>
    </row>
    <row r="139" spans="1:243" s="7" customFormat="1" ht="42.75">
      <c r="A139" s="57">
        <v>94</v>
      </c>
      <c r="B139" s="58" t="s">
        <v>181</v>
      </c>
      <c r="C139" s="61" t="s">
        <v>534</v>
      </c>
      <c r="D139" s="89">
        <v>5</v>
      </c>
      <c r="E139" s="75" t="s">
        <v>411</v>
      </c>
      <c r="F139" s="76"/>
      <c r="G139" s="77"/>
      <c r="H139" s="77"/>
      <c r="I139" s="79" t="s">
        <v>33</v>
      </c>
      <c r="J139" s="80">
        <f t="shared" si="32"/>
        <v>1</v>
      </c>
      <c r="K139" s="77" t="s">
        <v>34</v>
      </c>
      <c r="L139" s="77" t="s">
        <v>4</v>
      </c>
      <c r="M139" s="86"/>
      <c r="N139" s="92"/>
      <c r="O139" s="92"/>
      <c r="P139" s="93"/>
      <c r="Q139" s="92"/>
      <c r="R139" s="92"/>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6"/>
      <c r="AV139" s="94"/>
      <c r="AW139" s="94"/>
      <c r="AX139" s="94"/>
      <c r="AY139" s="94"/>
      <c r="AZ139" s="94"/>
      <c r="BA139" s="95">
        <f t="shared" si="33"/>
        <v>0</v>
      </c>
      <c r="BB139" s="67">
        <f t="shared" si="34"/>
        <v>0</v>
      </c>
      <c r="BC139" s="63" t="str">
        <f t="shared" si="35"/>
        <v>INR Zero Only</v>
      </c>
      <c r="IA139" s="8">
        <v>94</v>
      </c>
      <c r="IB139" s="8" t="s">
        <v>181</v>
      </c>
      <c r="IC139" s="8" t="s">
        <v>534</v>
      </c>
      <c r="ID139" s="8">
        <v>5</v>
      </c>
      <c r="IE139" s="8" t="s">
        <v>411</v>
      </c>
      <c r="IF139" s="9"/>
      <c r="IG139" s="9"/>
      <c r="IH139" s="9"/>
      <c r="II139" s="9"/>
    </row>
    <row r="140" spans="1:243" s="7" customFormat="1" ht="28.5">
      <c r="A140" s="60">
        <v>95</v>
      </c>
      <c r="B140" s="63" t="s">
        <v>182</v>
      </c>
      <c r="C140" s="61" t="s">
        <v>535</v>
      </c>
      <c r="D140" s="89"/>
      <c r="E140" s="75"/>
      <c r="F140" s="82"/>
      <c r="G140" s="85"/>
      <c r="H140" s="84"/>
      <c r="I140" s="84" t="s">
        <v>33</v>
      </c>
      <c r="J140" s="85">
        <f t="shared" si="32"/>
        <v>1</v>
      </c>
      <c r="K140" s="85" t="s">
        <v>34</v>
      </c>
      <c r="L140" s="85" t="s">
        <v>4</v>
      </c>
      <c r="M140" s="85"/>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4"/>
      <c r="AZ140" s="84"/>
      <c r="BA140" s="84"/>
      <c r="BB140" s="69"/>
      <c r="BC140" s="69"/>
      <c r="BD140" s="9"/>
      <c r="BE140" s="9"/>
      <c r="BF140" s="9"/>
      <c r="BG140" s="9"/>
      <c r="CS140" s="8"/>
      <c r="CT140" s="8"/>
      <c r="CU140" s="8"/>
      <c r="CV140" s="8"/>
      <c r="CW140" s="8"/>
      <c r="CX140" s="9"/>
      <c r="CY140" s="9"/>
      <c r="CZ140" s="9"/>
      <c r="DA140" s="9"/>
      <c r="EM140" s="8"/>
      <c r="EN140" s="8"/>
      <c r="EO140" s="8"/>
      <c r="EP140" s="8"/>
      <c r="EQ140" s="8"/>
      <c r="ER140" s="9"/>
      <c r="ES140" s="9"/>
      <c r="ET140" s="9"/>
      <c r="EU140" s="9"/>
      <c r="GG140" s="8"/>
      <c r="GH140" s="8"/>
      <c r="GI140" s="8"/>
      <c r="GJ140" s="8"/>
      <c r="GK140" s="8"/>
      <c r="GL140" s="9"/>
      <c r="GM140" s="9"/>
      <c r="GN140" s="9"/>
      <c r="GO140" s="9"/>
      <c r="IA140" s="8">
        <v>95</v>
      </c>
      <c r="IB140" s="8" t="s">
        <v>182</v>
      </c>
      <c r="IC140" s="8" t="s">
        <v>535</v>
      </c>
      <c r="ID140" s="8"/>
      <c r="IE140" s="8"/>
      <c r="IF140" s="9"/>
      <c r="IG140" s="9"/>
      <c r="IH140" s="9"/>
      <c r="II140" s="9"/>
    </row>
    <row r="141" spans="1:243" s="7" customFormat="1" ht="15">
      <c r="A141" s="57">
        <v>95.1</v>
      </c>
      <c r="B141" s="58" t="s">
        <v>183</v>
      </c>
      <c r="C141" s="61" t="s">
        <v>536</v>
      </c>
      <c r="D141" s="91">
        <v>30</v>
      </c>
      <c r="E141" s="75" t="s">
        <v>403</v>
      </c>
      <c r="F141" s="76"/>
      <c r="G141" s="77"/>
      <c r="H141" s="77"/>
      <c r="I141" s="79" t="s">
        <v>33</v>
      </c>
      <c r="J141" s="80">
        <f t="shared" si="32"/>
        <v>1</v>
      </c>
      <c r="K141" s="77" t="s">
        <v>34</v>
      </c>
      <c r="L141" s="77" t="s">
        <v>4</v>
      </c>
      <c r="M141" s="86"/>
      <c r="N141" s="92"/>
      <c r="O141" s="92"/>
      <c r="P141" s="93"/>
      <c r="Q141" s="92"/>
      <c r="R141" s="92"/>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5">
        <f t="shared" si="33"/>
        <v>0</v>
      </c>
      <c r="BB141" s="67">
        <f t="shared" si="34"/>
        <v>0</v>
      </c>
      <c r="BC141" s="63" t="str">
        <f t="shared" si="35"/>
        <v>INR Zero Only</v>
      </c>
      <c r="HC141" s="32"/>
      <c r="HD141" s="37"/>
      <c r="HE141" s="33"/>
      <c r="HF141" s="34"/>
      <c r="HG141" s="10"/>
      <c r="HH141" s="35"/>
      <c r="HI141" s="9"/>
      <c r="HJ141" s="8"/>
      <c r="IA141" s="8">
        <v>95.1</v>
      </c>
      <c r="IB141" s="8" t="s">
        <v>183</v>
      </c>
      <c r="IC141" s="8" t="s">
        <v>536</v>
      </c>
      <c r="ID141" s="8">
        <v>30</v>
      </c>
      <c r="IE141" s="8" t="s">
        <v>403</v>
      </c>
      <c r="IF141" s="9"/>
      <c r="IG141" s="9"/>
      <c r="IH141" s="9"/>
      <c r="II141" s="9"/>
    </row>
    <row r="142" spans="1:243" s="7" customFormat="1" ht="15">
      <c r="A142" s="57">
        <v>95.2</v>
      </c>
      <c r="B142" s="58" t="s">
        <v>184</v>
      </c>
      <c r="C142" s="61" t="s">
        <v>537</v>
      </c>
      <c r="D142" s="91">
        <v>15</v>
      </c>
      <c r="E142" s="75" t="s">
        <v>403</v>
      </c>
      <c r="F142" s="76"/>
      <c r="G142" s="77"/>
      <c r="H142" s="77"/>
      <c r="I142" s="79" t="s">
        <v>33</v>
      </c>
      <c r="J142" s="80">
        <f t="shared" si="32"/>
        <v>1</v>
      </c>
      <c r="K142" s="77" t="s">
        <v>34</v>
      </c>
      <c r="L142" s="77" t="s">
        <v>4</v>
      </c>
      <c r="M142" s="86"/>
      <c r="N142" s="92"/>
      <c r="O142" s="92"/>
      <c r="P142" s="93"/>
      <c r="Q142" s="92"/>
      <c r="R142" s="92"/>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5">
        <f t="shared" si="33"/>
        <v>0</v>
      </c>
      <c r="BB142" s="67">
        <f t="shared" si="34"/>
        <v>0</v>
      </c>
      <c r="BC142" s="63" t="str">
        <f t="shared" si="35"/>
        <v>INR Zero Only</v>
      </c>
      <c r="IA142" s="8">
        <v>95.2</v>
      </c>
      <c r="IB142" s="8" t="s">
        <v>184</v>
      </c>
      <c r="IC142" s="8" t="s">
        <v>537</v>
      </c>
      <c r="ID142" s="8">
        <v>15</v>
      </c>
      <c r="IE142" s="8" t="s">
        <v>403</v>
      </c>
      <c r="IF142" s="9"/>
      <c r="IG142" s="9"/>
      <c r="IH142" s="9"/>
      <c r="II142" s="9"/>
    </row>
    <row r="143" spans="1:243" s="7" customFormat="1" ht="15">
      <c r="A143" s="57">
        <v>95.3</v>
      </c>
      <c r="B143" s="58" t="s">
        <v>185</v>
      </c>
      <c r="C143" s="61" t="s">
        <v>538</v>
      </c>
      <c r="D143" s="89">
        <v>3</v>
      </c>
      <c r="E143" s="75" t="s">
        <v>403</v>
      </c>
      <c r="F143" s="76"/>
      <c r="G143" s="77"/>
      <c r="H143" s="77"/>
      <c r="I143" s="79" t="s">
        <v>33</v>
      </c>
      <c r="J143" s="80">
        <f t="shared" si="32"/>
        <v>1</v>
      </c>
      <c r="K143" s="77" t="s">
        <v>34</v>
      </c>
      <c r="L143" s="77" t="s">
        <v>4</v>
      </c>
      <c r="M143" s="86"/>
      <c r="N143" s="92"/>
      <c r="O143" s="92"/>
      <c r="P143" s="93"/>
      <c r="Q143" s="92"/>
      <c r="R143" s="92"/>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5">
        <f t="shared" si="33"/>
        <v>0</v>
      </c>
      <c r="BB143" s="67">
        <f t="shared" si="34"/>
        <v>0</v>
      </c>
      <c r="BC143" s="63" t="str">
        <f t="shared" si="35"/>
        <v>INR Zero Only</v>
      </c>
      <c r="IA143" s="8">
        <v>95.3</v>
      </c>
      <c r="IB143" s="8" t="s">
        <v>185</v>
      </c>
      <c r="IC143" s="8" t="s">
        <v>538</v>
      </c>
      <c r="ID143" s="8">
        <v>3</v>
      </c>
      <c r="IE143" s="8" t="s">
        <v>403</v>
      </c>
      <c r="IF143" s="9"/>
      <c r="IG143" s="9"/>
      <c r="IH143" s="9"/>
      <c r="II143" s="9"/>
    </row>
    <row r="144" spans="1:243" s="7" customFormat="1" ht="15">
      <c r="A144" s="57">
        <v>95.4</v>
      </c>
      <c r="B144" s="58" t="s">
        <v>186</v>
      </c>
      <c r="C144" s="61" t="s">
        <v>539</v>
      </c>
      <c r="D144" s="89">
        <v>3</v>
      </c>
      <c r="E144" s="75" t="s">
        <v>403</v>
      </c>
      <c r="F144" s="76"/>
      <c r="G144" s="77"/>
      <c r="H144" s="77"/>
      <c r="I144" s="79" t="s">
        <v>33</v>
      </c>
      <c r="J144" s="80">
        <f t="shared" si="32"/>
        <v>1</v>
      </c>
      <c r="K144" s="77" t="s">
        <v>34</v>
      </c>
      <c r="L144" s="77" t="s">
        <v>4</v>
      </c>
      <c r="M144" s="86"/>
      <c r="N144" s="92"/>
      <c r="O144" s="92"/>
      <c r="P144" s="93"/>
      <c r="Q144" s="92"/>
      <c r="R144" s="92"/>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5">
        <f t="shared" si="33"/>
        <v>0</v>
      </c>
      <c r="BB144" s="67">
        <f t="shared" si="34"/>
        <v>0</v>
      </c>
      <c r="BC144" s="63" t="str">
        <f t="shared" si="35"/>
        <v>INR Zero Only</v>
      </c>
      <c r="IA144" s="8">
        <v>95.4</v>
      </c>
      <c r="IB144" s="8" t="s">
        <v>186</v>
      </c>
      <c r="IC144" s="8" t="s">
        <v>539</v>
      </c>
      <c r="ID144" s="8">
        <v>3</v>
      </c>
      <c r="IE144" s="8" t="s">
        <v>403</v>
      </c>
      <c r="IF144" s="9"/>
      <c r="IG144" s="9"/>
      <c r="IH144" s="9"/>
      <c r="II144" s="9"/>
    </row>
    <row r="145" spans="1:243" s="7" customFormat="1" ht="15">
      <c r="A145" s="57">
        <v>95.5</v>
      </c>
      <c r="B145" s="58" t="s">
        <v>187</v>
      </c>
      <c r="C145" s="61" t="s">
        <v>540</v>
      </c>
      <c r="D145" s="91">
        <v>3</v>
      </c>
      <c r="E145" s="75" t="s">
        <v>403</v>
      </c>
      <c r="F145" s="76"/>
      <c r="G145" s="77"/>
      <c r="H145" s="77"/>
      <c r="I145" s="79" t="s">
        <v>33</v>
      </c>
      <c r="J145" s="80">
        <f>IF(I145="Less(-)",-1,1)</f>
        <v>1</v>
      </c>
      <c r="K145" s="77" t="s">
        <v>34</v>
      </c>
      <c r="L145" s="77" t="s">
        <v>4</v>
      </c>
      <c r="M145" s="86"/>
      <c r="N145" s="92"/>
      <c r="O145" s="92"/>
      <c r="P145" s="93"/>
      <c r="Q145" s="92"/>
      <c r="R145" s="92"/>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5">
        <f>total_amount_ba($B$2,$D$2,D145,F145,J145,K145,M145)</f>
        <v>0</v>
      </c>
      <c r="BB145" s="67">
        <f>BA145+SUM(N145:AZ145)</f>
        <v>0</v>
      </c>
      <c r="BC145" s="63" t="str">
        <f>SpellNumber(L145,BB145)</f>
        <v>INR Zero Only</v>
      </c>
      <c r="IA145" s="8">
        <v>95.5</v>
      </c>
      <c r="IB145" s="8" t="s">
        <v>187</v>
      </c>
      <c r="IC145" s="8" t="s">
        <v>540</v>
      </c>
      <c r="ID145" s="8">
        <v>3</v>
      </c>
      <c r="IE145" s="8" t="s">
        <v>403</v>
      </c>
      <c r="IF145" s="9"/>
      <c r="IG145" s="9"/>
      <c r="IH145" s="9"/>
      <c r="II145" s="9"/>
    </row>
    <row r="146" spans="1:243" s="7" customFormat="1" ht="15">
      <c r="A146" s="57">
        <v>95.6</v>
      </c>
      <c r="B146" s="58" t="s">
        <v>188</v>
      </c>
      <c r="C146" s="61" t="s">
        <v>541</v>
      </c>
      <c r="D146" s="91">
        <v>2</v>
      </c>
      <c r="E146" s="75" t="s">
        <v>403</v>
      </c>
      <c r="F146" s="76"/>
      <c r="G146" s="77"/>
      <c r="H146" s="77"/>
      <c r="I146" s="79" t="s">
        <v>33</v>
      </c>
      <c r="J146" s="80">
        <f>IF(I146="Less(-)",-1,1)</f>
        <v>1</v>
      </c>
      <c r="K146" s="77" t="s">
        <v>34</v>
      </c>
      <c r="L146" s="77" t="s">
        <v>4</v>
      </c>
      <c r="M146" s="86"/>
      <c r="N146" s="92"/>
      <c r="O146" s="92"/>
      <c r="P146" s="93"/>
      <c r="Q146" s="92"/>
      <c r="R146" s="92"/>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5">
        <f>total_amount_ba($B$2,$D$2,D146,F146,J146,K146,M146)</f>
        <v>0</v>
      </c>
      <c r="BB146" s="67">
        <f>BA146+SUM(N146:AZ146)</f>
        <v>0</v>
      </c>
      <c r="BC146" s="63" t="str">
        <f>SpellNumber(L146,BB146)</f>
        <v>INR Zero Only</v>
      </c>
      <c r="IA146" s="8">
        <v>95.6</v>
      </c>
      <c r="IB146" s="8" t="s">
        <v>188</v>
      </c>
      <c r="IC146" s="8" t="s">
        <v>541</v>
      </c>
      <c r="ID146" s="8">
        <v>2</v>
      </c>
      <c r="IE146" s="8" t="s">
        <v>403</v>
      </c>
      <c r="IF146" s="9"/>
      <c r="IG146" s="9"/>
      <c r="IH146" s="9"/>
      <c r="II146" s="9"/>
    </row>
    <row r="147" spans="1:243" s="7" customFormat="1" ht="28.5">
      <c r="A147" s="60">
        <v>96</v>
      </c>
      <c r="B147" s="63" t="s">
        <v>189</v>
      </c>
      <c r="C147" s="61" t="s">
        <v>542</v>
      </c>
      <c r="D147" s="89"/>
      <c r="E147" s="75"/>
      <c r="F147" s="82"/>
      <c r="G147" s="85"/>
      <c r="H147" s="84"/>
      <c r="I147" s="84" t="s">
        <v>33</v>
      </c>
      <c r="J147" s="85">
        <f>IF(I147="Less(-)",-1,1)</f>
        <v>1</v>
      </c>
      <c r="K147" s="85" t="s">
        <v>34</v>
      </c>
      <c r="L147" s="85" t="s">
        <v>4</v>
      </c>
      <c r="M147" s="85"/>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4"/>
      <c r="AZ147" s="84"/>
      <c r="BA147" s="84"/>
      <c r="BB147" s="69"/>
      <c r="BC147" s="69"/>
      <c r="BD147" s="9"/>
      <c r="BE147" s="9"/>
      <c r="BF147" s="9"/>
      <c r="BG147" s="9"/>
      <c r="CS147" s="8"/>
      <c r="CT147" s="8"/>
      <c r="CU147" s="8"/>
      <c r="CV147" s="8"/>
      <c r="CW147" s="8"/>
      <c r="CX147" s="9"/>
      <c r="CY147" s="9"/>
      <c r="CZ147" s="9"/>
      <c r="DA147" s="9"/>
      <c r="EM147" s="8"/>
      <c r="EN147" s="8"/>
      <c r="EO147" s="8"/>
      <c r="EP147" s="8"/>
      <c r="EQ147" s="8"/>
      <c r="ER147" s="9"/>
      <c r="ES147" s="9"/>
      <c r="ET147" s="9"/>
      <c r="EU147" s="9"/>
      <c r="GG147" s="8"/>
      <c r="GH147" s="8"/>
      <c r="GI147" s="8"/>
      <c r="GJ147" s="8"/>
      <c r="GK147" s="8"/>
      <c r="GL147" s="9"/>
      <c r="GM147" s="9"/>
      <c r="GN147" s="9"/>
      <c r="GO147" s="9"/>
      <c r="IA147" s="8">
        <v>96</v>
      </c>
      <c r="IB147" s="8" t="s">
        <v>189</v>
      </c>
      <c r="IC147" s="8" t="s">
        <v>542</v>
      </c>
      <c r="ID147" s="8"/>
      <c r="IE147" s="8"/>
      <c r="IF147" s="9"/>
      <c r="IG147" s="9"/>
      <c r="IH147" s="9"/>
      <c r="II147" s="9"/>
    </row>
    <row r="148" spans="1:243" s="7" customFormat="1" ht="15">
      <c r="A148" s="57">
        <v>96.1</v>
      </c>
      <c r="B148" s="58" t="s">
        <v>183</v>
      </c>
      <c r="C148" s="61" t="s">
        <v>543</v>
      </c>
      <c r="D148" s="89">
        <v>150</v>
      </c>
      <c r="E148" s="75" t="s">
        <v>403</v>
      </c>
      <c r="F148" s="76"/>
      <c r="G148" s="77"/>
      <c r="H148" s="83"/>
      <c r="I148" s="79" t="s">
        <v>33</v>
      </c>
      <c r="J148" s="80">
        <f>IF(I148="Less(-)",-1,1)</f>
        <v>1</v>
      </c>
      <c r="K148" s="77" t="s">
        <v>34</v>
      </c>
      <c r="L148" s="77" t="s">
        <v>4</v>
      </c>
      <c r="M148" s="86"/>
      <c r="N148" s="92"/>
      <c r="O148" s="92"/>
      <c r="P148" s="93"/>
      <c r="Q148" s="92"/>
      <c r="R148" s="92"/>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5">
        <f>total_amount_ba($B$2,$D$2,D148,F148,J148,K148,M148)</f>
        <v>0</v>
      </c>
      <c r="BB148" s="67">
        <f>BA148+SUM(N148:AZ148)</f>
        <v>0</v>
      </c>
      <c r="BC148" s="63" t="str">
        <f>SpellNumber(L148,BB148)</f>
        <v>INR Zero Only</v>
      </c>
      <c r="HC148" s="32"/>
      <c r="HD148" s="37"/>
      <c r="HE148" s="33"/>
      <c r="HF148" s="34"/>
      <c r="HG148" s="10"/>
      <c r="HH148" s="35"/>
      <c r="HI148" s="9"/>
      <c r="HJ148" s="8"/>
      <c r="IA148" s="8">
        <v>96.1</v>
      </c>
      <c r="IB148" s="8" t="s">
        <v>183</v>
      </c>
      <c r="IC148" s="8" t="s">
        <v>543</v>
      </c>
      <c r="ID148" s="8">
        <v>150</v>
      </c>
      <c r="IE148" s="8" t="s">
        <v>403</v>
      </c>
      <c r="IF148" s="9"/>
      <c r="IG148" s="9"/>
      <c r="IH148" s="9"/>
      <c r="II148" s="9"/>
    </row>
    <row r="149" spans="1:243" s="7" customFormat="1" ht="15">
      <c r="A149" s="57">
        <v>96.2</v>
      </c>
      <c r="B149" s="58" t="s">
        <v>190</v>
      </c>
      <c r="C149" s="61" t="s">
        <v>544</v>
      </c>
      <c r="D149" s="91">
        <v>40</v>
      </c>
      <c r="E149" s="75" t="s">
        <v>413</v>
      </c>
      <c r="F149" s="76"/>
      <c r="G149" s="77"/>
      <c r="H149" s="78"/>
      <c r="I149" s="79" t="s">
        <v>33</v>
      </c>
      <c r="J149" s="80">
        <f aca="true" t="shared" si="36" ref="J149:J159">IF(I149="Less(-)",-1,1)</f>
        <v>1</v>
      </c>
      <c r="K149" s="77" t="s">
        <v>34</v>
      </c>
      <c r="L149" s="77" t="s">
        <v>4</v>
      </c>
      <c r="M149" s="86"/>
      <c r="N149" s="92"/>
      <c r="O149" s="92"/>
      <c r="P149" s="93"/>
      <c r="Q149" s="92"/>
      <c r="R149" s="92"/>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5">
        <f aca="true" t="shared" si="37" ref="BA149:BA159">total_amount_ba($B$2,$D$2,D149,F149,J149,K149,M149)</f>
        <v>0</v>
      </c>
      <c r="BB149" s="67">
        <f aca="true" t="shared" si="38" ref="BB149:BB159">BA149+SUM(N149:AZ149)</f>
        <v>0</v>
      </c>
      <c r="BC149" s="63" t="str">
        <f aca="true" t="shared" si="39" ref="BC149:BC159">SpellNumber(L149,BB149)</f>
        <v>INR Zero Only</v>
      </c>
      <c r="IA149" s="8">
        <v>96.2</v>
      </c>
      <c r="IB149" s="8" t="s">
        <v>190</v>
      </c>
      <c r="IC149" s="8" t="s">
        <v>544</v>
      </c>
      <c r="ID149" s="8">
        <v>40</v>
      </c>
      <c r="IE149" s="8" t="s">
        <v>413</v>
      </c>
      <c r="IF149" s="9"/>
      <c r="IG149" s="9"/>
      <c r="IH149" s="9"/>
      <c r="II149" s="9"/>
    </row>
    <row r="150" spans="1:243" s="7" customFormat="1" ht="15">
      <c r="A150" s="57">
        <v>96.3</v>
      </c>
      <c r="B150" s="58" t="s">
        <v>191</v>
      </c>
      <c r="C150" s="61" t="s">
        <v>545</v>
      </c>
      <c r="D150" s="91">
        <v>3</v>
      </c>
      <c r="E150" s="75" t="s">
        <v>413</v>
      </c>
      <c r="F150" s="76"/>
      <c r="G150" s="77"/>
      <c r="H150" s="77"/>
      <c r="I150" s="79" t="s">
        <v>33</v>
      </c>
      <c r="J150" s="80">
        <f t="shared" si="36"/>
        <v>1</v>
      </c>
      <c r="K150" s="77" t="s">
        <v>34</v>
      </c>
      <c r="L150" s="77" t="s">
        <v>4</v>
      </c>
      <c r="M150" s="86"/>
      <c r="N150" s="92"/>
      <c r="O150" s="92"/>
      <c r="P150" s="93"/>
      <c r="Q150" s="92"/>
      <c r="R150" s="92"/>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5">
        <f t="shared" si="37"/>
        <v>0</v>
      </c>
      <c r="BB150" s="67">
        <f t="shared" si="38"/>
        <v>0</v>
      </c>
      <c r="BC150" s="63" t="str">
        <f t="shared" si="39"/>
        <v>INR Zero Only</v>
      </c>
      <c r="IA150" s="8">
        <v>96.3</v>
      </c>
      <c r="IB150" s="8" t="s">
        <v>191</v>
      </c>
      <c r="IC150" s="8" t="s">
        <v>545</v>
      </c>
      <c r="ID150" s="8">
        <v>3</v>
      </c>
      <c r="IE150" s="8" t="s">
        <v>413</v>
      </c>
      <c r="IF150" s="9"/>
      <c r="IG150" s="9"/>
      <c r="IH150" s="9"/>
      <c r="II150" s="9"/>
    </row>
    <row r="151" spans="1:243" s="7" customFormat="1" ht="15">
      <c r="A151" s="57">
        <v>96.4</v>
      </c>
      <c r="B151" s="58" t="s">
        <v>192</v>
      </c>
      <c r="C151" s="61" t="s">
        <v>546</v>
      </c>
      <c r="D151" s="89">
        <v>5</v>
      </c>
      <c r="E151" s="75" t="s">
        <v>413</v>
      </c>
      <c r="F151" s="76"/>
      <c r="G151" s="77"/>
      <c r="H151" s="77"/>
      <c r="I151" s="79" t="s">
        <v>33</v>
      </c>
      <c r="J151" s="80">
        <f t="shared" si="36"/>
        <v>1</v>
      </c>
      <c r="K151" s="77" t="s">
        <v>34</v>
      </c>
      <c r="L151" s="77" t="s">
        <v>4</v>
      </c>
      <c r="M151" s="86"/>
      <c r="N151" s="92"/>
      <c r="O151" s="92"/>
      <c r="P151" s="93"/>
      <c r="Q151" s="92"/>
      <c r="R151" s="92"/>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5">
        <f t="shared" si="37"/>
        <v>0</v>
      </c>
      <c r="BB151" s="67">
        <f t="shared" si="38"/>
        <v>0</v>
      </c>
      <c r="BC151" s="63" t="str">
        <f t="shared" si="39"/>
        <v>INR Zero Only</v>
      </c>
      <c r="IA151" s="8">
        <v>96.4</v>
      </c>
      <c r="IB151" s="8" t="s">
        <v>192</v>
      </c>
      <c r="IC151" s="8" t="s">
        <v>546</v>
      </c>
      <c r="ID151" s="8">
        <v>5</v>
      </c>
      <c r="IE151" s="8" t="s">
        <v>413</v>
      </c>
      <c r="IF151" s="9"/>
      <c r="IG151" s="9"/>
      <c r="IH151" s="9"/>
      <c r="II151" s="9"/>
    </row>
    <row r="152" spans="1:243" s="7" customFormat="1" ht="15">
      <c r="A152" s="57">
        <v>96.5</v>
      </c>
      <c r="B152" s="58" t="s">
        <v>193</v>
      </c>
      <c r="C152" s="61" t="s">
        <v>547</v>
      </c>
      <c r="D152" s="89">
        <v>3</v>
      </c>
      <c r="E152" s="75" t="s">
        <v>413</v>
      </c>
      <c r="F152" s="76"/>
      <c r="G152" s="77"/>
      <c r="H152" s="77"/>
      <c r="I152" s="79" t="s">
        <v>33</v>
      </c>
      <c r="J152" s="80">
        <f t="shared" si="36"/>
        <v>1</v>
      </c>
      <c r="K152" s="77" t="s">
        <v>34</v>
      </c>
      <c r="L152" s="77" t="s">
        <v>4</v>
      </c>
      <c r="M152" s="86"/>
      <c r="N152" s="92"/>
      <c r="O152" s="92"/>
      <c r="P152" s="93"/>
      <c r="Q152" s="92"/>
      <c r="R152" s="92"/>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5">
        <f t="shared" si="37"/>
        <v>0</v>
      </c>
      <c r="BB152" s="67">
        <f t="shared" si="38"/>
        <v>0</v>
      </c>
      <c r="BC152" s="63" t="str">
        <f t="shared" si="39"/>
        <v>INR Zero Only</v>
      </c>
      <c r="IA152" s="8">
        <v>96.5</v>
      </c>
      <c r="IB152" s="8" t="s">
        <v>193</v>
      </c>
      <c r="IC152" s="8" t="s">
        <v>547</v>
      </c>
      <c r="ID152" s="8">
        <v>3</v>
      </c>
      <c r="IE152" s="8" t="s">
        <v>413</v>
      </c>
      <c r="IF152" s="9"/>
      <c r="IG152" s="9"/>
      <c r="IH152" s="9"/>
      <c r="II152" s="9"/>
    </row>
    <row r="153" spans="1:243" s="7" customFormat="1" ht="15">
      <c r="A153" s="57">
        <v>96.6</v>
      </c>
      <c r="B153" s="58" t="s">
        <v>194</v>
      </c>
      <c r="C153" s="61" t="s">
        <v>548</v>
      </c>
      <c r="D153" s="91">
        <v>3</v>
      </c>
      <c r="E153" s="75" t="s">
        <v>413</v>
      </c>
      <c r="F153" s="76"/>
      <c r="G153" s="77"/>
      <c r="H153" s="77"/>
      <c r="I153" s="79" t="s">
        <v>33</v>
      </c>
      <c r="J153" s="80">
        <f t="shared" si="36"/>
        <v>1</v>
      </c>
      <c r="K153" s="77" t="s">
        <v>34</v>
      </c>
      <c r="L153" s="77" t="s">
        <v>4</v>
      </c>
      <c r="M153" s="86"/>
      <c r="N153" s="92"/>
      <c r="O153" s="92"/>
      <c r="P153" s="93"/>
      <c r="Q153" s="92"/>
      <c r="R153" s="92"/>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5">
        <f t="shared" si="37"/>
        <v>0</v>
      </c>
      <c r="BB153" s="67">
        <f t="shared" si="38"/>
        <v>0</v>
      </c>
      <c r="BC153" s="63" t="str">
        <f t="shared" si="39"/>
        <v>INR Zero Only</v>
      </c>
      <c r="IA153" s="8">
        <v>96.6</v>
      </c>
      <c r="IB153" s="8" t="s">
        <v>194</v>
      </c>
      <c r="IC153" s="8" t="s">
        <v>548</v>
      </c>
      <c r="ID153" s="8">
        <v>3</v>
      </c>
      <c r="IE153" s="8" t="s">
        <v>413</v>
      </c>
      <c r="IF153" s="9"/>
      <c r="IG153" s="9"/>
      <c r="IH153" s="9"/>
      <c r="II153" s="9"/>
    </row>
    <row r="154" spans="1:243" s="7" customFormat="1" ht="42.75">
      <c r="A154" s="57">
        <v>97</v>
      </c>
      <c r="B154" s="58" t="s">
        <v>195</v>
      </c>
      <c r="C154" s="61" t="s">
        <v>549</v>
      </c>
      <c r="D154" s="91">
        <v>1</v>
      </c>
      <c r="E154" s="75" t="s">
        <v>411</v>
      </c>
      <c r="F154" s="76"/>
      <c r="G154" s="77"/>
      <c r="H154" s="77"/>
      <c r="I154" s="79" t="s">
        <v>33</v>
      </c>
      <c r="J154" s="80">
        <f t="shared" si="36"/>
        <v>1</v>
      </c>
      <c r="K154" s="77" t="s">
        <v>34</v>
      </c>
      <c r="L154" s="77" t="s">
        <v>4</v>
      </c>
      <c r="M154" s="86"/>
      <c r="N154" s="92"/>
      <c r="O154" s="92"/>
      <c r="P154" s="93"/>
      <c r="Q154" s="92"/>
      <c r="R154" s="92"/>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6"/>
      <c r="AV154" s="94"/>
      <c r="AW154" s="94"/>
      <c r="AX154" s="94"/>
      <c r="AY154" s="94"/>
      <c r="AZ154" s="94"/>
      <c r="BA154" s="95">
        <f t="shared" si="37"/>
        <v>0</v>
      </c>
      <c r="BB154" s="67">
        <f t="shared" si="38"/>
        <v>0</v>
      </c>
      <c r="BC154" s="63" t="str">
        <f t="shared" si="39"/>
        <v>INR Zero Only</v>
      </c>
      <c r="IA154" s="8">
        <v>97</v>
      </c>
      <c r="IB154" s="8" t="s">
        <v>195</v>
      </c>
      <c r="IC154" s="8" t="s">
        <v>549</v>
      </c>
      <c r="ID154" s="8">
        <v>1</v>
      </c>
      <c r="IE154" s="8" t="s">
        <v>411</v>
      </c>
      <c r="IF154" s="9"/>
      <c r="IG154" s="9"/>
      <c r="IH154" s="9"/>
      <c r="II154" s="9"/>
    </row>
    <row r="155" spans="1:243" s="7" customFormat="1" ht="15">
      <c r="A155" s="57">
        <v>98</v>
      </c>
      <c r="B155" s="58" t="s">
        <v>196</v>
      </c>
      <c r="C155" s="61" t="s">
        <v>550</v>
      </c>
      <c r="D155" s="89">
        <v>70</v>
      </c>
      <c r="E155" s="75" t="s">
        <v>406</v>
      </c>
      <c r="F155" s="76"/>
      <c r="G155" s="77"/>
      <c r="H155" s="77"/>
      <c r="I155" s="79" t="s">
        <v>33</v>
      </c>
      <c r="J155" s="80">
        <f t="shared" si="36"/>
        <v>1</v>
      </c>
      <c r="K155" s="77" t="s">
        <v>34</v>
      </c>
      <c r="L155" s="77" t="s">
        <v>4</v>
      </c>
      <c r="M155" s="86"/>
      <c r="N155" s="92"/>
      <c r="O155" s="92"/>
      <c r="P155" s="93"/>
      <c r="Q155" s="92"/>
      <c r="R155" s="92"/>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5">
        <f t="shared" si="37"/>
        <v>0</v>
      </c>
      <c r="BB155" s="67">
        <f t="shared" si="38"/>
        <v>0</v>
      </c>
      <c r="BC155" s="63" t="str">
        <f t="shared" si="39"/>
        <v>INR Zero Only</v>
      </c>
      <c r="IA155" s="8">
        <v>98</v>
      </c>
      <c r="IB155" s="8" t="s">
        <v>196</v>
      </c>
      <c r="IC155" s="8" t="s">
        <v>550</v>
      </c>
      <c r="ID155" s="8">
        <v>70</v>
      </c>
      <c r="IE155" s="8" t="s">
        <v>406</v>
      </c>
      <c r="IF155" s="9"/>
      <c r="IG155" s="9"/>
      <c r="IH155" s="9"/>
      <c r="II155" s="9"/>
    </row>
    <row r="156" spans="1:243" s="7" customFormat="1" ht="15">
      <c r="A156" s="60">
        <v>99</v>
      </c>
      <c r="B156" s="63" t="s">
        <v>197</v>
      </c>
      <c r="C156" s="61" t="s">
        <v>551</v>
      </c>
      <c r="D156" s="89"/>
      <c r="E156" s="75"/>
      <c r="F156" s="82"/>
      <c r="G156" s="85"/>
      <c r="H156" s="84"/>
      <c r="I156" s="84" t="s">
        <v>33</v>
      </c>
      <c r="J156" s="85">
        <f t="shared" si="36"/>
        <v>1</v>
      </c>
      <c r="K156" s="85" t="s">
        <v>34</v>
      </c>
      <c r="L156" s="85" t="s">
        <v>4</v>
      </c>
      <c r="M156" s="85"/>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4"/>
      <c r="AZ156" s="84"/>
      <c r="BA156" s="84"/>
      <c r="BB156" s="69"/>
      <c r="BC156" s="69"/>
      <c r="BD156" s="9"/>
      <c r="BE156" s="9"/>
      <c r="BF156" s="9"/>
      <c r="BG156" s="9"/>
      <c r="CS156" s="8"/>
      <c r="CT156" s="8"/>
      <c r="CU156" s="8"/>
      <c r="CV156" s="8"/>
      <c r="CW156" s="8"/>
      <c r="CX156" s="9"/>
      <c r="CY156" s="9"/>
      <c r="CZ156" s="9"/>
      <c r="DA156" s="9"/>
      <c r="EM156" s="8"/>
      <c r="EN156" s="8"/>
      <c r="EO156" s="8"/>
      <c r="EP156" s="8"/>
      <c r="EQ156" s="8"/>
      <c r="ER156" s="9"/>
      <c r="ES156" s="9"/>
      <c r="ET156" s="9"/>
      <c r="EU156" s="9"/>
      <c r="GG156" s="8"/>
      <c r="GH156" s="8"/>
      <c r="GI156" s="8"/>
      <c r="GJ156" s="8"/>
      <c r="GK156" s="8"/>
      <c r="GL156" s="9"/>
      <c r="GM156" s="9"/>
      <c r="GN156" s="9"/>
      <c r="GO156" s="9"/>
      <c r="IA156" s="8">
        <v>99</v>
      </c>
      <c r="IB156" s="8" t="s">
        <v>197</v>
      </c>
      <c r="IC156" s="8" t="s">
        <v>551</v>
      </c>
      <c r="ID156" s="8"/>
      <c r="IE156" s="8"/>
      <c r="IF156" s="9"/>
      <c r="IG156" s="9"/>
      <c r="IH156" s="9"/>
      <c r="II156" s="9"/>
    </row>
    <row r="157" spans="1:243" s="7" customFormat="1" ht="15">
      <c r="A157" s="57">
        <v>99.1</v>
      </c>
      <c r="B157" s="58" t="s">
        <v>183</v>
      </c>
      <c r="C157" s="61" t="s">
        <v>552</v>
      </c>
      <c r="D157" s="91">
        <v>60</v>
      </c>
      <c r="E157" s="75" t="s">
        <v>406</v>
      </c>
      <c r="F157" s="76"/>
      <c r="G157" s="77"/>
      <c r="H157" s="77"/>
      <c r="I157" s="79" t="s">
        <v>33</v>
      </c>
      <c r="J157" s="80">
        <f t="shared" si="36"/>
        <v>1</v>
      </c>
      <c r="K157" s="77" t="s">
        <v>34</v>
      </c>
      <c r="L157" s="77" t="s">
        <v>4</v>
      </c>
      <c r="M157" s="86"/>
      <c r="N157" s="92"/>
      <c r="O157" s="92"/>
      <c r="P157" s="93"/>
      <c r="Q157" s="92"/>
      <c r="R157" s="92"/>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5">
        <f t="shared" si="37"/>
        <v>0</v>
      </c>
      <c r="BB157" s="67">
        <f t="shared" si="38"/>
        <v>0</v>
      </c>
      <c r="BC157" s="63" t="str">
        <f t="shared" si="39"/>
        <v>INR Zero Only</v>
      </c>
      <c r="HC157" s="32"/>
      <c r="HD157" s="37"/>
      <c r="HE157" s="33"/>
      <c r="HF157" s="34"/>
      <c r="HG157" s="10"/>
      <c r="HH157" s="35"/>
      <c r="HI157" s="9"/>
      <c r="HJ157" s="8"/>
      <c r="IA157" s="8">
        <v>99.1</v>
      </c>
      <c r="IB157" s="8" t="s">
        <v>183</v>
      </c>
      <c r="IC157" s="8" t="s">
        <v>552</v>
      </c>
      <c r="ID157" s="8">
        <v>60</v>
      </c>
      <c r="IE157" s="8" t="s">
        <v>406</v>
      </c>
      <c r="IF157" s="9"/>
      <c r="IG157" s="9"/>
      <c r="IH157" s="9"/>
      <c r="II157" s="9"/>
    </row>
    <row r="158" spans="1:243" s="7" customFormat="1" ht="15">
      <c r="A158" s="57">
        <v>99.2</v>
      </c>
      <c r="B158" s="58" t="s">
        <v>184</v>
      </c>
      <c r="C158" s="61" t="s">
        <v>553</v>
      </c>
      <c r="D158" s="91">
        <v>3</v>
      </c>
      <c r="E158" s="75" t="s">
        <v>406</v>
      </c>
      <c r="F158" s="76"/>
      <c r="G158" s="77"/>
      <c r="H158" s="77"/>
      <c r="I158" s="79" t="s">
        <v>33</v>
      </c>
      <c r="J158" s="80">
        <f t="shared" si="36"/>
        <v>1</v>
      </c>
      <c r="K158" s="77" t="s">
        <v>34</v>
      </c>
      <c r="L158" s="77" t="s">
        <v>4</v>
      </c>
      <c r="M158" s="86"/>
      <c r="N158" s="92"/>
      <c r="O158" s="92"/>
      <c r="P158" s="93"/>
      <c r="Q158" s="92"/>
      <c r="R158" s="92"/>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5">
        <f t="shared" si="37"/>
        <v>0</v>
      </c>
      <c r="BB158" s="67">
        <f t="shared" si="38"/>
        <v>0</v>
      </c>
      <c r="BC158" s="63" t="str">
        <f t="shared" si="39"/>
        <v>INR Zero Only</v>
      </c>
      <c r="IA158" s="8">
        <v>99.2</v>
      </c>
      <c r="IB158" s="8" t="s">
        <v>184</v>
      </c>
      <c r="IC158" s="8" t="s">
        <v>553</v>
      </c>
      <c r="ID158" s="8">
        <v>3</v>
      </c>
      <c r="IE158" s="8" t="s">
        <v>406</v>
      </c>
      <c r="IF158" s="9"/>
      <c r="IG158" s="9"/>
      <c r="IH158" s="9"/>
      <c r="II158" s="9"/>
    </row>
    <row r="159" spans="1:243" s="7" customFormat="1" ht="28.5">
      <c r="A159" s="57">
        <v>100</v>
      </c>
      <c r="B159" s="58" t="s">
        <v>198</v>
      </c>
      <c r="C159" s="61" t="s">
        <v>554</v>
      </c>
      <c r="D159" s="89">
        <v>35</v>
      </c>
      <c r="E159" s="75" t="s">
        <v>406</v>
      </c>
      <c r="F159" s="76"/>
      <c r="G159" s="77"/>
      <c r="H159" s="77"/>
      <c r="I159" s="79" t="s">
        <v>33</v>
      </c>
      <c r="J159" s="80">
        <f t="shared" si="36"/>
        <v>1</v>
      </c>
      <c r="K159" s="77" t="s">
        <v>34</v>
      </c>
      <c r="L159" s="77" t="s">
        <v>4</v>
      </c>
      <c r="M159" s="86"/>
      <c r="N159" s="92"/>
      <c r="O159" s="92"/>
      <c r="P159" s="93"/>
      <c r="Q159" s="92"/>
      <c r="R159" s="92"/>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5">
        <f t="shared" si="37"/>
        <v>0</v>
      </c>
      <c r="BB159" s="67">
        <f t="shared" si="38"/>
        <v>0</v>
      </c>
      <c r="BC159" s="63" t="str">
        <f t="shared" si="39"/>
        <v>INR Zero Only</v>
      </c>
      <c r="IA159" s="8">
        <v>100</v>
      </c>
      <c r="IB159" s="8" t="s">
        <v>198</v>
      </c>
      <c r="IC159" s="8" t="s">
        <v>554</v>
      </c>
      <c r="ID159" s="8">
        <v>35</v>
      </c>
      <c r="IE159" s="8" t="s">
        <v>406</v>
      </c>
      <c r="IF159" s="9"/>
      <c r="IG159" s="9"/>
      <c r="IH159" s="9"/>
      <c r="II159" s="9"/>
    </row>
    <row r="160" spans="1:243" s="7" customFormat="1" ht="28.5">
      <c r="A160" s="57">
        <v>101</v>
      </c>
      <c r="B160" s="58" t="s">
        <v>199</v>
      </c>
      <c r="C160" s="61" t="s">
        <v>555</v>
      </c>
      <c r="D160" s="89">
        <v>90</v>
      </c>
      <c r="E160" s="75" t="s">
        <v>406</v>
      </c>
      <c r="F160" s="76"/>
      <c r="G160" s="77"/>
      <c r="H160" s="77"/>
      <c r="I160" s="79" t="s">
        <v>33</v>
      </c>
      <c r="J160" s="80">
        <f>IF(I160="Less(-)",-1,1)</f>
        <v>1</v>
      </c>
      <c r="K160" s="77" t="s">
        <v>34</v>
      </c>
      <c r="L160" s="77" t="s">
        <v>4</v>
      </c>
      <c r="M160" s="86"/>
      <c r="N160" s="92"/>
      <c r="O160" s="92"/>
      <c r="P160" s="93"/>
      <c r="Q160" s="92"/>
      <c r="R160" s="92"/>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5">
        <f>total_amount_ba($B$2,$D$2,D160,F160,J160,K160,M160)</f>
        <v>0</v>
      </c>
      <c r="BB160" s="67">
        <f>BA160+SUM(N160:AZ160)</f>
        <v>0</v>
      </c>
      <c r="BC160" s="63" t="str">
        <f>SpellNumber(L160,BB160)</f>
        <v>INR Zero Only</v>
      </c>
      <c r="IA160" s="8">
        <v>101</v>
      </c>
      <c r="IB160" s="8" t="s">
        <v>199</v>
      </c>
      <c r="IC160" s="8" t="s">
        <v>555</v>
      </c>
      <c r="ID160" s="8">
        <v>90</v>
      </c>
      <c r="IE160" s="8" t="s">
        <v>406</v>
      </c>
      <c r="IF160" s="9"/>
      <c r="IG160" s="9"/>
      <c r="IH160" s="9"/>
      <c r="II160" s="9"/>
    </row>
    <row r="161" spans="1:243" s="7" customFormat="1" ht="15">
      <c r="A161" s="57">
        <v>102</v>
      </c>
      <c r="B161" s="58" t="s">
        <v>200</v>
      </c>
      <c r="C161" s="61" t="s">
        <v>556</v>
      </c>
      <c r="D161" s="91">
        <v>3</v>
      </c>
      <c r="E161" s="75" t="s">
        <v>406</v>
      </c>
      <c r="F161" s="76"/>
      <c r="G161" s="77"/>
      <c r="H161" s="77"/>
      <c r="I161" s="79" t="s">
        <v>33</v>
      </c>
      <c r="J161" s="80">
        <f>IF(I161="Less(-)",-1,1)</f>
        <v>1</v>
      </c>
      <c r="K161" s="77" t="s">
        <v>34</v>
      </c>
      <c r="L161" s="77" t="s">
        <v>4</v>
      </c>
      <c r="M161" s="86"/>
      <c r="N161" s="92"/>
      <c r="O161" s="92"/>
      <c r="P161" s="93"/>
      <c r="Q161" s="92"/>
      <c r="R161" s="92"/>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5">
        <f>total_amount_ba($B$2,$D$2,D161,F161,J161,K161,M161)</f>
        <v>0</v>
      </c>
      <c r="BB161" s="67">
        <f>BA161+SUM(N161:AZ161)</f>
        <v>0</v>
      </c>
      <c r="BC161" s="63" t="str">
        <f>SpellNumber(L161,BB161)</f>
        <v>INR Zero Only</v>
      </c>
      <c r="IA161" s="8">
        <v>102</v>
      </c>
      <c r="IB161" s="8" t="s">
        <v>200</v>
      </c>
      <c r="IC161" s="8" t="s">
        <v>556</v>
      </c>
      <c r="ID161" s="8">
        <v>3</v>
      </c>
      <c r="IE161" s="8" t="s">
        <v>406</v>
      </c>
      <c r="IF161" s="9"/>
      <c r="IG161" s="9"/>
      <c r="IH161" s="9"/>
      <c r="II161" s="9"/>
    </row>
    <row r="162" spans="1:243" s="7" customFormat="1" ht="42.75">
      <c r="A162" s="57">
        <v>103</v>
      </c>
      <c r="B162" s="58" t="s">
        <v>201</v>
      </c>
      <c r="C162" s="61" t="s">
        <v>557</v>
      </c>
      <c r="D162" s="91">
        <v>40</v>
      </c>
      <c r="E162" s="75" t="s">
        <v>409</v>
      </c>
      <c r="F162" s="76"/>
      <c r="G162" s="77"/>
      <c r="H162" s="77"/>
      <c r="I162" s="79" t="s">
        <v>33</v>
      </c>
      <c r="J162" s="80">
        <f>IF(I162="Less(-)",-1,1)</f>
        <v>1</v>
      </c>
      <c r="K162" s="77" t="s">
        <v>34</v>
      </c>
      <c r="L162" s="77" t="s">
        <v>4</v>
      </c>
      <c r="M162" s="86"/>
      <c r="N162" s="92"/>
      <c r="O162" s="92"/>
      <c r="P162" s="93"/>
      <c r="Q162" s="92"/>
      <c r="R162" s="92"/>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5">
        <f>total_amount_ba($B$2,$D$2,D162,F162,J162,K162,M162)</f>
        <v>0</v>
      </c>
      <c r="BB162" s="67">
        <f>BA162+SUM(N162:AZ162)</f>
        <v>0</v>
      </c>
      <c r="BC162" s="63" t="str">
        <f>SpellNumber(L162,BB162)</f>
        <v>INR Zero Only</v>
      </c>
      <c r="IA162" s="8">
        <v>103</v>
      </c>
      <c r="IB162" s="8" t="s">
        <v>201</v>
      </c>
      <c r="IC162" s="8" t="s">
        <v>557</v>
      </c>
      <c r="ID162" s="8">
        <v>40</v>
      </c>
      <c r="IE162" s="8" t="s">
        <v>409</v>
      </c>
      <c r="IF162" s="9"/>
      <c r="IG162" s="9"/>
      <c r="IH162" s="9"/>
      <c r="II162" s="9"/>
    </row>
    <row r="163" spans="1:243" s="7" customFormat="1" ht="28.5">
      <c r="A163" s="57">
        <v>104</v>
      </c>
      <c r="B163" s="58" t="s">
        <v>202</v>
      </c>
      <c r="C163" s="61" t="s">
        <v>558</v>
      </c>
      <c r="D163" s="89">
        <v>6</v>
      </c>
      <c r="E163" s="75" t="s">
        <v>406</v>
      </c>
      <c r="F163" s="76"/>
      <c r="G163" s="77"/>
      <c r="H163" s="83"/>
      <c r="I163" s="79" t="s">
        <v>33</v>
      </c>
      <c r="J163" s="80">
        <f>IF(I163="Less(-)",-1,1)</f>
        <v>1</v>
      </c>
      <c r="K163" s="77" t="s">
        <v>34</v>
      </c>
      <c r="L163" s="77" t="s">
        <v>4</v>
      </c>
      <c r="M163" s="86"/>
      <c r="N163" s="92"/>
      <c r="O163" s="92"/>
      <c r="P163" s="93"/>
      <c r="Q163" s="92"/>
      <c r="R163" s="92"/>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5">
        <f>total_amount_ba($B$2,$D$2,D163,F163,J163,K163,M163)</f>
        <v>0</v>
      </c>
      <c r="BB163" s="67">
        <f>BA163+SUM(N163:AZ163)</f>
        <v>0</v>
      </c>
      <c r="BC163" s="63" t="str">
        <f>SpellNumber(L163,BB163)</f>
        <v>INR Zero Only</v>
      </c>
      <c r="IA163" s="8">
        <v>104</v>
      </c>
      <c r="IB163" s="8" t="s">
        <v>202</v>
      </c>
      <c r="IC163" s="8" t="s">
        <v>558</v>
      </c>
      <c r="ID163" s="8">
        <v>6</v>
      </c>
      <c r="IE163" s="8" t="s">
        <v>406</v>
      </c>
      <c r="IF163" s="9"/>
      <c r="IG163" s="9"/>
      <c r="IH163" s="9"/>
      <c r="II163" s="9"/>
    </row>
    <row r="164" spans="1:243" s="7" customFormat="1" ht="28.5">
      <c r="A164" s="57">
        <v>105</v>
      </c>
      <c r="B164" s="58" t="s">
        <v>203</v>
      </c>
      <c r="C164" s="61" t="s">
        <v>559</v>
      </c>
      <c r="D164" s="89">
        <v>5</v>
      </c>
      <c r="E164" s="75" t="s">
        <v>406</v>
      </c>
      <c r="F164" s="76"/>
      <c r="G164" s="77"/>
      <c r="H164" s="78"/>
      <c r="I164" s="79" t="s">
        <v>33</v>
      </c>
      <c r="J164" s="80">
        <f aca="true" t="shared" si="40" ref="J164:J174">IF(I164="Less(-)",-1,1)</f>
        <v>1</v>
      </c>
      <c r="K164" s="77" t="s">
        <v>34</v>
      </c>
      <c r="L164" s="77" t="s">
        <v>4</v>
      </c>
      <c r="M164" s="86"/>
      <c r="N164" s="92"/>
      <c r="O164" s="92"/>
      <c r="P164" s="93"/>
      <c r="Q164" s="92"/>
      <c r="R164" s="92"/>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5">
        <f aca="true" t="shared" si="41" ref="BA164:BA173">total_amount_ba($B$2,$D$2,D164,F164,J164,K164,M164)</f>
        <v>0</v>
      </c>
      <c r="BB164" s="67">
        <f aca="true" t="shared" si="42" ref="BB164:BB173">BA164+SUM(N164:AZ164)</f>
        <v>0</v>
      </c>
      <c r="BC164" s="63" t="str">
        <f aca="true" t="shared" si="43" ref="BC164:BC173">SpellNumber(L164,BB164)</f>
        <v>INR Zero Only</v>
      </c>
      <c r="IA164" s="8">
        <v>105</v>
      </c>
      <c r="IB164" s="8" t="s">
        <v>203</v>
      </c>
      <c r="IC164" s="8" t="s">
        <v>559</v>
      </c>
      <c r="ID164" s="8">
        <v>5</v>
      </c>
      <c r="IE164" s="8" t="s">
        <v>406</v>
      </c>
      <c r="IF164" s="9"/>
      <c r="IG164" s="9"/>
      <c r="IH164" s="9"/>
      <c r="II164" s="9"/>
    </row>
    <row r="165" spans="1:243" s="7" customFormat="1" ht="57">
      <c r="A165" s="57">
        <v>106</v>
      </c>
      <c r="B165" s="58" t="s">
        <v>204</v>
      </c>
      <c r="C165" s="61" t="s">
        <v>560</v>
      </c>
      <c r="D165" s="91">
        <v>5</v>
      </c>
      <c r="E165" s="75" t="s">
        <v>406</v>
      </c>
      <c r="F165" s="76"/>
      <c r="G165" s="77"/>
      <c r="H165" s="77"/>
      <c r="I165" s="79" t="s">
        <v>33</v>
      </c>
      <c r="J165" s="80">
        <f t="shared" si="40"/>
        <v>1</v>
      </c>
      <c r="K165" s="77" t="s">
        <v>34</v>
      </c>
      <c r="L165" s="77" t="s">
        <v>4</v>
      </c>
      <c r="M165" s="86"/>
      <c r="N165" s="92"/>
      <c r="O165" s="92"/>
      <c r="P165" s="93"/>
      <c r="Q165" s="92"/>
      <c r="R165" s="92"/>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5">
        <f t="shared" si="41"/>
        <v>0</v>
      </c>
      <c r="BB165" s="67">
        <f t="shared" si="42"/>
        <v>0</v>
      </c>
      <c r="BC165" s="63" t="str">
        <f t="shared" si="43"/>
        <v>INR Zero Only</v>
      </c>
      <c r="IA165" s="8">
        <v>106</v>
      </c>
      <c r="IB165" s="8" t="s">
        <v>204</v>
      </c>
      <c r="IC165" s="8" t="s">
        <v>560</v>
      </c>
      <c r="ID165" s="8">
        <v>5</v>
      </c>
      <c r="IE165" s="8" t="s">
        <v>406</v>
      </c>
      <c r="IF165" s="9"/>
      <c r="IG165" s="9"/>
      <c r="IH165" s="9"/>
      <c r="II165" s="9"/>
    </row>
    <row r="166" spans="1:243" s="7" customFormat="1" ht="15">
      <c r="A166" s="57">
        <v>107</v>
      </c>
      <c r="B166" s="58" t="s">
        <v>205</v>
      </c>
      <c r="C166" s="61" t="s">
        <v>561</v>
      </c>
      <c r="D166" s="91">
        <v>20</v>
      </c>
      <c r="E166" s="75" t="s">
        <v>403</v>
      </c>
      <c r="F166" s="76"/>
      <c r="G166" s="77"/>
      <c r="H166" s="77"/>
      <c r="I166" s="79" t="s">
        <v>33</v>
      </c>
      <c r="J166" s="80">
        <f t="shared" si="40"/>
        <v>1</v>
      </c>
      <c r="K166" s="77" t="s">
        <v>34</v>
      </c>
      <c r="L166" s="77" t="s">
        <v>4</v>
      </c>
      <c r="M166" s="86"/>
      <c r="N166" s="92"/>
      <c r="O166" s="92"/>
      <c r="P166" s="93"/>
      <c r="Q166" s="92"/>
      <c r="R166" s="92"/>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5">
        <f t="shared" si="41"/>
        <v>0</v>
      </c>
      <c r="BB166" s="67">
        <f t="shared" si="42"/>
        <v>0</v>
      </c>
      <c r="BC166" s="63" t="str">
        <f t="shared" si="43"/>
        <v>INR Zero Only</v>
      </c>
      <c r="IA166" s="8">
        <v>107</v>
      </c>
      <c r="IB166" s="8" t="s">
        <v>205</v>
      </c>
      <c r="IC166" s="8" t="s">
        <v>561</v>
      </c>
      <c r="ID166" s="8">
        <v>20</v>
      </c>
      <c r="IE166" s="8" t="s">
        <v>403</v>
      </c>
      <c r="IF166" s="9"/>
      <c r="IG166" s="9"/>
      <c r="IH166" s="9"/>
      <c r="II166" s="9"/>
    </row>
    <row r="167" spans="1:243" s="7" customFormat="1" ht="42.75">
      <c r="A167" s="57">
        <v>108</v>
      </c>
      <c r="B167" s="58" t="s">
        <v>206</v>
      </c>
      <c r="C167" s="61" t="s">
        <v>562</v>
      </c>
      <c r="D167" s="89">
        <v>2</v>
      </c>
      <c r="E167" s="75" t="s">
        <v>403</v>
      </c>
      <c r="F167" s="76"/>
      <c r="G167" s="77"/>
      <c r="H167" s="77"/>
      <c r="I167" s="79" t="s">
        <v>33</v>
      </c>
      <c r="J167" s="80">
        <f t="shared" si="40"/>
        <v>1</v>
      </c>
      <c r="K167" s="77" t="s">
        <v>34</v>
      </c>
      <c r="L167" s="77" t="s">
        <v>4</v>
      </c>
      <c r="M167" s="86"/>
      <c r="N167" s="92"/>
      <c r="O167" s="92"/>
      <c r="P167" s="93"/>
      <c r="Q167" s="92"/>
      <c r="R167" s="92"/>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5">
        <f t="shared" si="41"/>
        <v>0</v>
      </c>
      <c r="BB167" s="67">
        <f t="shared" si="42"/>
        <v>0</v>
      </c>
      <c r="BC167" s="63" t="str">
        <f t="shared" si="43"/>
        <v>INR Zero Only</v>
      </c>
      <c r="IA167" s="8">
        <v>108</v>
      </c>
      <c r="IB167" s="8" t="s">
        <v>206</v>
      </c>
      <c r="IC167" s="8" t="s">
        <v>562</v>
      </c>
      <c r="ID167" s="8">
        <v>2</v>
      </c>
      <c r="IE167" s="8" t="s">
        <v>403</v>
      </c>
      <c r="IF167" s="9"/>
      <c r="IG167" s="9"/>
      <c r="IH167" s="9"/>
      <c r="II167" s="9"/>
    </row>
    <row r="168" spans="1:243" s="7" customFormat="1" ht="42.75">
      <c r="A168" s="57">
        <v>109</v>
      </c>
      <c r="B168" s="58" t="s">
        <v>207</v>
      </c>
      <c r="C168" s="61" t="s">
        <v>563</v>
      </c>
      <c r="D168" s="89">
        <v>2</v>
      </c>
      <c r="E168" s="75" t="s">
        <v>403</v>
      </c>
      <c r="F168" s="76"/>
      <c r="G168" s="77"/>
      <c r="H168" s="77"/>
      <c r="I168" s="79" t="s">
        <v>33</v>
      </c>
      <c r="J168" s="80">
        <f t="shared" si="40"/>
        <v>1</v>
      </c>
      <c r="K168" s="77" t="s">
        <v>34</v>
      </c>
      <c r="L168" s="77" t="s">
        <v>4</v>
      </c>
      <c r="M168" s="86"/>
      <c r="N168" s="92"/>
      <c r="O168" s="92"/>
      <c r="P168" s="93"/>
      <c r="Q168" s="92"/>
      <c r="R168" s="92"/>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5">
        <f t="shared" si="41"/>
        <v>0</v>
      </c>
      <c r="BB168" s="67">
        <f t="shared" si="42"/>
        <v>0</v>
      </c>
      <c r="BC168" s="63" t="str">
        <f t="shared" si="43"/>
        <v>INR Zero Only</v>
      </c>
      <c r="IA168" s="8">
        <v>109</v>
      </c>
      <c r="IB168" s="8" t="s">
        <v>207</v>
      </c>
      <c r="IC168" s="8" t="s">
        <v>563</v>
      </c>
      <c r="ID168" s="8">
        <v>2</v>
      </c>
      <c r="IE168" s="8" t="s">
        <v>403</v>
      </c>
      <c r="IF168" s="9"/>
      <c r="IG168" s="9"/>
      <c r="IH168" s="9"/>
      <c r="II168" s="9"/>
    </row>
    <row r="169" spans="1:243" s="7" customFormat="1" ht="156.75">
      <c r="A169" s="57">
        <v>110</v>
      </c>
      <c r="B169" s="58" t="s">
        <v>208</v>
      </c>
      <c r="C169" s="61" t="s">
        <v>564</v>
      </c>
      <c r="D169" s="91">
        <v>1</v>
      </c>
      <c r="E169" s="75" t="s">
        <v>406</v>
      </c>
      <c r="F169" s="76"/>
      <c r="G169" s="77"/>
      <c r="H169" s="77"/>
      <c r="I169" s="79" t="s">
        <v>33</v>
      </c>
      <c r="J169" s="80">
        <f t="shared" si="40"/>
        <v>1</v>
      </c>
      <c r="K169" s="77" t="s">
        <v>34</v>
      </c>
      <c r="L169" s="77" t="s">
        <v>4</v>
      </c>
      <c r="M169" s="86"/>
      <c r="N169" s="92"/>
      <c r="O169" s="92"/>
      <c r="P169" s="93"/>
      <c r="Q169" s="92"/>
      <c r="R169" s="92"/>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6"/>
      <c r="AV169" s="94"/>
      <c r="AW169" s="94"/>
      <c r="AX169" s="94"/>
      <c r="AY169" s="94"/>
      <c r="AZ169" s="94"/>
      <c r="BA169" s="95">
        <f t="shared" si="41"/>
        <v>0</v>
      </c>
      <c r="BB169" s="67">
        <f t="shared" si="42"/>
        <v>0</v>
      </c>
      <c r="BC169" s="63" t="str">
        <f t="shared" si="43"/>
        <v>INR Zero Only</v>
      </c>
      <c r="IA169" s="8">
        <v>110</v>
      </c>
      <c r="IB169" s="8" t="s">
        <v>208</v>
      </c>
      <c r="IC169" s="8" t="s">
        <v>564</v>
      </c>
      <c r="ID169" s="8">
        <v>1</v>
      </c>
      <c r="IE169" s="8" t="s">
        <v>406</v>
      </c>
      <c r="IF169" s="9"/>
      <c r="IG169" s="9"/>
      <c r="IH169" s="9"/>
      <c r="II169" s="9"/>
    </row>
    <row r="170" spans="1:243" s="7" customFormat="1" ht="57">
      <c r="A170" s="57">
        <v>111</v>
      </c>
      <c r="B170" s="58" t="s">
        <v>209</v>
      </c>
      <c r="C170" s="61" t="s">
        <v>565</v>
      </c>
      <c r="D170" s="91">
        <v>1</v>
      </c>
      <c r="E170" s="75" t="s">
        <v>406</v>
      </c>
      <c r="F170" s="76"/>
      <c r="G170" s="77"/>
      <c r="H170" s="77"/>
      <c r="I170" s="79" t="s">
        <v>33</v>
      </c>
      <c r="J170" s="80">
        <f t="shared" si="40"/>
        <v>1</v>
      </c>
      <c r="K170" s="77" t="s">
        <v>34</v>
      </c>
      <c r="L170" s="77" t="s">
        <v>4</v>
      </c>
      <c r="M170" s="86"/>
      <c r="N170" s="92"/>
      <c r="O170" s="92"/>
      <c r="P170" s="93"/>
      <c r="Q170" s="92"/>
      <c r="R170" s="92"/>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5">
        <f t="shared" si="41"/>
        <v>0</v>
      </c>
      <c r="BB170" s="67">
        <f t="shared" si="42"/>
        <v>0</v>
      </c>
      <c r="BC170" s="63" t="str">
        <f t="shared" si="43"/>
        <v>INR Zero Only</v>
      </c>
      <c r="IA170" s="8">
        <v>111</v>
      </c>
      <c r="IB170" s="8" t="s">
        <v>209</v>
      </c>
      <c r="IC170" s="8" t="s">
        <v>565</v>
      </c>
      <c r="ID170" s="8">
        <v>1</v>
      </c>
      <c r="IE170" s="8" t="s">
        <v>406</v>
      </c>
      <c r="IF170" s="9"/>
      <c r="IG170" s="9"/>
      <c r="IH170" s="9"/>
      <c r="II170" s="9"/>
    </row>
    <row r="171" spans="1:243" s="7" customFormat="1" ht="156.75">
      <c r="A171" s="60">
        <v>112</v>
      </c>
      <c r="B171" s="63" t="s">
        <v>210</v>
      </c>
      <c r="C171" s="61" t="s">
        <v>566</v>
      </c>
      <c r="D171" s="89"/>
      <c r="E171" s="75"/>
      <c r="F171" s="82"/>
      <c r="G171" s="85"/>
      <c r="H171" s="84"/>
      <c r="I171" s="84" t="s">
        <v>33</v>
      </c>
      <c r="J171" s="85">
        <f t="shared" si="40"/>
        <v>1</v>
      </c>
      <c r="K171" s="85" t="s">
        <v>34</v>
      </c>
      <c r="L171" s="85" t="s">
        <v>4</v>
      </c>
      <c r="M171" s="85"/>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4"/>
      <c r="AZ171" s="84"/>
      <c r="BA171" s="84"/>
      <c r="BB171" s="69"/>
      <c r="BC171" s="69"/>
      <c r="BD171" s="9"/>
      <c r="BE171" s="9"/>
      <c r="BF171" s="9"/>
      <c r="BG171" s="9"/>
      <c r="CS171" s="8"/>
      <c r="CT171" s="8"/>
      <c r="CU171" s="8"/>
      <c r="CV171" s="8"/>
      <c r="CW171" s="8"/>
      <c r="CX171" s="9"/>
      <c r="CY171" s="9"/>
      <c r="CZ171" s="9"/>
      <c r="DA171" s="9"/>
      <c r="EM171" s="8"/>
      <c r="EN171" s="8"/>
      <c r="EO171" s="8"/>
      <c r="EP171" s="8"/>
      <c r="EQ171" s="8"/>
      <c r="ER171" s="9"/>
      <c r="ES171" s="9"/>
      <c r="ET171" s="9"/>
      <c r="EU171" s="9"/>
      <c r="GG171" s="8"/>
      <c r="GH171" s="8"/>
      <c r="GI171" s="8"/>
      <c r="GJ171" s="8"/>
      <c r="GK171" s="8"/>
      <c r="GL171" s="9"/>
      <c r="GM171" s="9"/>
      <c r="GN171" s="9"/>
      <c r="GO171" s="9"/>
      <c r="IA171" s="8">
        <v>112</v>
      </c>
      <c r="IB171" s="8" t="s">
        <v>210</v>
      </c>
      <c r="IC171" s="8" t="s">
        <v>566</v>
      </c>
      <c r="ID171" s="8"/>
      <c r="IE171" s="8"/>
      <c r="IF171" s="9"/>
      <c r="IG171" s="9"/>
      <c r="IH171" s="9"/>
      <c r="II171" s="9"/>
    </row>
    <row r="172" spans="1:243" s="7" customFormat="1" ht="15">
      <c r="A172" s="57">
        <v>112.1</v>
      </c>
      <c r="B172" s="58" t="s">
        <v>211</v>
      </c>
      <c r="C172" s="61" t="s">
        <v>567</v>
      </c>
      <c r="D172" s="89">
        <v>75</v>
      </c>
      <c r="E172" s="75" t="s">
        <v>414</v>
      </c>
      <c r="F172" s="76"/>
      <c r="G172" s="77"/>
      <c r="H172" s="77"/>
      <c r="I172" s="79" t="s">
        <v>33</v>
      </c>
      <c r="J172" s="80">
        <f t="shared" si="40"/>
        <v>1</v>
      </c>
      <c r="K172" s="77" t="s">
        <v>34</v>
      </c>
      <c r="L172" s="77" t="s">
        <v>4</v>
      </c>
      <c r="M172" s="86"/>
      <c r="N172" s="92"/>
      <c r="O172" s="92"/>
      <c r="P172" s="93"/>
      <c r="Q172" s="92"/>
      <c r="R172" s="92"/>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5">
        <f t="shared" si="41"/>
        <v>0</v>
      </c>
      <c r="BB172" s="67">
        <f t="shared" si="42"/>
        <v>0</v>
      </c>
      <c r="BC172" s="63" t="str">
        <f t="shared" si="43"/>
        <v>INR Zero Only</v>
      </c>
      <c r="HC172" s="32"/>
      <c r="HD172" s="37"/>
      <c r="HE172" s="33"/>
      <c r="HF172" s="34"/>
      <c r="HG172" s="10"/>
      <c r="HH172" s="35"/>
      <c r="HI172" s="9"/>
      <c r="HJ172" s="8"/>
      <c r="IA172" s="8">
        <v>112.1</v>
      </c>
      <c r="IB172" s="8" t="s">
        <v>211</v>
      </c>
      <c r="IC172" s="8" t="s">
        <v>567</v>
      </c>
      <c r="ID172" s="8">
        <v>75</v>
      </c>
      <c r="IE172" s="8" t="s">
        <v>414</v>
      </c>
      <c r="IF172" s="9"/>
      <c r="IG172" s="9"/>
      <c r="IH172" s="9"/>
      <c r="II172" s="9"/>
    </row>
    <row r="173" spans="1:243" s="7" customFormat="1" ht="42.75">
      <c r="A173" s="57">
        <v>112.2</v>
      </c>
      <c r="B173" s="58" t="s">
        <v>212</v>
      </c>
      <c r="C173" s="61" t="s">
        <v>568</v>
      </c>
      <c r="D173" s="91">
        <v>50</v>
      </c>
      <c r="E173" s="75" t="s">
        <v>414</v>
      </c>
      <c r="F173" s="76"/>
      <c r="G173" s="77"/>
      <c r="H173" s="77"/>
      <c r="I173" s="79" t="s">
        <v>33</v>
      </c>
      <c r="J173" s="80">
        <f t="shared" si="40"/>
        <v>1</v>
      </c>
      <c r="K173" s="77" t="s">
        <v>34</v>
      </c>
      <c r="L173" s="77" t="s">
        <v>4</v>
      </c>
      <c r="M173" s="86"/>
      <c r="N173" s="92"/>
      <c r="O173" s="92"/>
      <c r="P173" s="93"/>
      <c r="Q173" s="92"/>
      <c r="R173" s="92"/>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5">
        <f t="shared" si="41"/>
        <v>0</v>
      </c>
      <c r="BB173" s="67">
        <f t="shared" si="42"/>
        <v>0</v>
      </c>
      <c r="BC173" s="63" t="str">
        <f t="shared" si="43"/>
        <v>INR Zero Only</v>
      </c>
      <c r="IA173" s="8">
        <v>112.2</v>
      </c>
      <c r="IB173" s="8" t="s">
        <v>212</v>
      </c>
      <c r="IC173" s="8" t="s">
        <v>568</v>
      </c>
      <c r="ID173" s="8">
        <v>50</v>
      </c>
      <c r="IE173" s="8" t="s">
        <v>414</v>
      </c>
      <c r="IF173" s="9"/>
      <c r="IG173" s="9"/>
      <c r="IH173" s="9"/>
      <c r="II173" s="9"/>
    </row>
    <row r="174" spans="1:243" s="7" customFormat="1" ht="57">
      <c r="A174" s="60">
        <v>113</v>
      </c>
      <c r="B174" s="63" t="s">
        <v>213</v>
      </c>
      <c r="C174" s="61" t="s">
        <v>569</v>
      </c>
      <c r="D174" s="91"/>
      <c r="E174" s="75"/>
      <c r="F174" s="82"/>
      <c r="G174" s="85"/>
      <c r="H174" s="84"/>
      <c r="I174" s="84" t="s">
        <v>33</v>
      </c>
      <c r="J174" s="85">
        <f t="shared" si="40"/>
        <v>1</v>
      </c>
      <c r="K174" s="85" t="s">
        <v>34</v>
      </c>
      <c r="L174" s="85" t="s">
        <v>4</v>
      </c>
      <c r="M174" s="85"/>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4"/>
      <c r="AZ174" s="84"/>
      <c r="BA174" s="84"/>
      <c r="BB174" s="69"/>
      <c r="BC174" s="69"/>
      <c r="BD174" s="9"/>
      <c r="BE174" s="9"/>
      <c r="BF174" s="9"/>
      <c r="BG174" s="9"/>
      <c r="CS174" s="8"/>
      <c r="CT174" s="8"/>
      <c r="CU174" s="8"/>
      <c r="CV174" s="8"/>
      <c r="CW174" s="8"/>
      <c r="CX174" s="9"/>
      <c r="CY174" s="9"/>
      <c r="CZ174" s="9"/>
      <c r="DA174" s="9"/>
      <c r="EM174" s="8"/>
      <c r="EN174" s="8"/>
      <c r="EO174" s="8"/>
      <c r="EP174" s="8"/>
      <c r="EQ174" s="8"/>
      <c r="ER174" s="9"/>
      <c r="ES174" s="9"/>
      <c r="ET174" s="9"/>
      <c r="EU174" s="9"/>
      <c r="GG174" s="8"/>
      <c r="GH174" s="8"/>
      <c r="GI174" s="8"/>
      <c r="GJ174" s="8"/>
      <c r="GK174" s="8"/>
      <c r="GL174" s="9"/>
      <c r="GM174" s="9"/>
      <c r="GN174" s="9"/>
      <c r="GO174" s="9"/>
      <c r="IA174" s="8">
        <v>113</v>
      </c>
      <c r="IB174" s="8" t="s">
        <v>213</v>
      </c>
      <c r="IC174" s="8" t="s">
        <v>569</v>
      </c>
      <c r="ID174" s="8"/>
      <c r="IE174" s="8"/>
      <c r="IF174" s="9"/>
      <c r="IG174" s="9"/>
      <c r="IH174" s="9"/>
      <c r="II174" s="9"/>
    </row>
    <row r="175" spans="1:243" s="7" customFormat="1" ht="15">
      <c r="A175" s="57">
        <v>113.1</v>
      </c>
      <c r="B175" s="58" t="s">
        <v>214</v>
      </c>
      <c r="C175" s="61" t="s">
        <v>570</v>
      </c>
      <c r="D175" s="89">
        <v>5</v>
      </c>
      <c r="E175" s="75" t="s">
        <v>402</v>
      </c>
      <c r="F175" s="76"/>
      <c r="G175" s="77"/>
      <c r="H175" s="77"/>
      <c r="I175" s="79" t="s">
        <v>33</v>
      </c>
      <c r="J175" s="80">
        <f>IF(I175="Less(-)",-1,1)</f>
        <v>1</v>
      </c>
      <c r="K175" s="77" t="s">
        <v>34</v>
      </c>
      <c r="L175" s="77" t="s">
        <v>4</v>
      </c>
      <c r="M175" s="86"/>
      <c r="N175" s="92"/>
      <c r="O175" s="92"/>
      <c r="P175" s="93"/>
      <c r="Q175" s="92"/>
      <c r="R175" s="92"/>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5">
        <f>total_amount_ba($B$2,$D$2,D175,F175,J175,K175,M175)</f>
        <v>0</v>
      </c>
      <c r="BB175" s="67">
        <f>BA175+SUM(N175:AZ175)</f>
        <v>0</v>
      </c>
      <c r="BC175" s="63" t="str">
        <f>SpellNumber(L175,BB175)</f>
        <v>INR Zero Only</v>
      </c>
      <c r="HC175" s="32"/>
      <c r="HD175" s="37"/>
      <c r="HE175" s="33"/>
      <c r="HF175" s="34"/>
      <c r="HG175" s="10"/>
      <c r="HH175" s="35"/>
      <c r="HI175" s="9"/>
      <c r="HJ175" s="8"/>
      <c r="IA175" s="8">
        <v>113.1</v>
      </c>
      <c r="IB175" s="8" t="s">
        <v>214</v>
      </c>
      <c r="IC175" s="8" t="s">
        <v>570</v>
      </c>
      <c r="ID175" s="8">
        <v>5</v>
      </c>
      <c r="IE175" s="8" t="s">
        <v>402</v>
      </c>
      <c r="IF175" s="9"/>
      <c r="IG175" s="9"/>
      <c r="IH175" s="9"/>
      <c r="II175" s="9"/>
    </row>
    <row r="176" spans="1:243" s="7" customFormat="1" ht="15">
      <c r="A176" s="57">
        <v>113.2</v>
      </c>
      <c r="B176" s="58" t="s">
        <v>215</v>
      </c>
      <c r="C176" s="61" t="s">
        <v>571</v>
      </c>
      <c r="D176" s="89">
        <v>5</v>
      </c>
      <c r="E176" s="75" t="s">
        <v>402</v>
      </c>
      <c r="F176" s="76"/>
      <c r="G176" s="77"/>
      <c r="H176" s="77"/>
      <c r="I176" s="79" t="s">
        <v>33</v>
      </c>
      <c r="J176" s="80">
        <f>IF(I176="Less(-)",-1,1)</f>
        <v>1</v>
      </c>
      <c r="K176" s="77" t="s">
        <v>34</v>
      </c>
      <c r="L176" s="77" t="s">
        <v>4</v>
      </c>
      <c r="M176" s="86"/>
      <c r="N176" s="92"/>
      <c r="O176" s="92"/>
      <c r="P176" s="93"/>
      <c r="Q176" s="92"/>
      <c r="R176" s="92"/>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5">
        <f>total_amount_ba($B$2,$D$2,D176,F176,J176,K176,M176)</f>
        <v>0</v>
      </c>
      <c r="BB176" s="67">
        <f>BA176+SUM(N176:AZ176)</f>
        <v>0</v>
      </c>
      <c r="BC176" s="63" t="str">
        <f>SpellNumber(L176,BB176)</f>
        <v>INR Zero Only</v>
      </c>
      <c r="IA176" s="8">
        <v>113.2</v>
      </c>
      <c r="IB176" s="8" t="s">
        <v>215</v>
      </c>
      <c r="IC176" s="8" t="s">
        <v>571</v>
      </c>
      <c r="ID176" s="8">
        <v>5</v>
      </c>
      <c r="IE176" s="8" t="s">
        <v>402</v>
      </c>
      <c r="IF176" s="9"/>
      <c r="IG176" s="9"/>
      <c r="IH176" s="9"/>
      <c r="II176" s="9"/>
    </row>
    <row r="177" spans="1:243" s="7" customFormat="1" ht="71.25">
      <c r="A177" s="57">
        <v>114</v>
      </c>
      <c r="B177" s="58" t="s">
        <v>216</v>
      </c>
      <c r="C177" s="61" t="s">
        <v>572</v>
      </c>
      <c r="D177" s="91">
        <v>2</v>
      </c>
      <c r="E177" s="75" t="s">
        <v>406</v>
      </c>
      <c r="F177" s="76"/>
      <c r="G177" s="77"/>
      <c r="H177" s="77"/>
      <c r="I177" s="79" t="s">
        <v>33</v>
      </c>
      <c r="J177" s="80">
        <f>IF(I177="Less(-)",-1,1)</f>
        <v>1</v>
      </c>
      <c r="K177" s="77" t="s">
        <v>34</v>
      </c>
      <c r="L177" s="77" t="s">
        <v>4</v>
      </c>
      <c r="M177" s="86"/>
      <c r="N177" s="92"/>
      <c r="O177" s="92"/>
      <c r="P177" s="93"/>
      <c r="Q177" s="92"/>
      <c r="R177" s="92"/>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5">
        <f>total_amount_ba($B$2,$D$2,D177,F177,J177,K177,M177)</f>
        <v>0</v>
      </c>
      <c r="BB177" s="67">
        <f>BA177+SUM(N177:AZ177)</f>
        <v>0</v>
      </c>
      <c r="BC177" s="63" t="str">
        <f>SpellNumber(L177,BB177)</f>
        <v>INR Zero Only</v>
      </c>
      <c r="IA177" s="8">
        <v>114</v>
      </c>
      <c r="IB177" s="8" t="s">
        <v>216</v>
      </c>
      <c r="IC177" s="8" t="s">
        <v>572</v>
      </c>
      <c r="ID177" s="8">
        <v>2</v>
      </c>
      <c r="IE177" s="8" t="s">
        <v>406</v>
      </c>
      <c r="IF177" s="9"/>
      <c r="IG177" s="9"/>
      <c r="IH177" s="9"/>
      <c r="II177" s="9"/>
    </row>
    <row r="178" spans="1:243" s="7" customFormat="1" ht="42.75">
      <c r="A178" s="57">
        <v>115</v>
      </c>
      <c r="B178" s="58" t="s">
        <v>217</v>
      </c>
      <c r="C178" s="61" t="s">
        <v>573</v>
      </c>
      <c r="D178" s="91">
        <v>15</v>
      </c>
      <c r="E178" s="75" t="s">
        <v>415</v>
      </c>
      <c r="F178" s="76"/>
      <c r="G178" s="77"/>
      <c r="H178" s="83"/>
      <c r="I178" s="79" t="s">
        <v>33</v>
      </c>
      <c r="J178" s="80">
        <f>IF(I178="Less(-)",-1,1)</f>
        <v>1</v>
      </c>
      <c r="K178" s="77" t="s">
        <v>34</v>
      </c>
      <c r="L178" s="77" t="s">
        <v>4</v>
      </c>
      <c r="M178" s="86"/>
      <c r="N178" s="92"/>
      <c r="O178" s="92"/>
      <c r="P178" s="93"/>
      <c r="Q178" s="92"/>
      <c r="R178" s="92"/>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5">
        <f>total_amount_ba($B$2,$D$2,D178,F178,J178,K178,M178)</f>
        <v>0</v>
      </c>
      <c r="BB178" s="67">
        <f>BA178+SUM(N178:AZ178)</f>
        <v>0</v>
      </c>
      <c r="BC178" s="63" t="str">
        <f>SpellNumber(L178,BB178)</f>
        <v>INR Zero Only</v>
      </c>
      <c r="IA178" s="8">
        <v>115</v>
      </c>
      <c r="IB178" s="8" t="s">
        <v>217</v>
      </c>
      <c r="IC178" s="8" t="s">
        <v>573</v>
      </c>
      <c r="ID178" s="8">
        <v>15</v>
      </c>
      <c r="IE178" s="8" t="s">
        <v>415</v>
      </c>
      <c r="IF178" s="9"/>
      <c r="IG178" s="9"/>
      <c r="IH178" s="9"/>
      <c r="II178" s="9"/>
    </row>
    <row r="179" spans="1:243" s="7" customFormat="1" ht="57">
      <c r="A179" s="57">
        <v>116</v>
      </c>
      <c r="B179" s="58" t="s">
        <v>218</v>
      </c>
      <c r="C179" s="61" t="s">
        <v>574</v>
      </c>
      <c r="D179" s="89">
        <v>2</v>
      </c>
      <c r="E179" s="75" t="s">
        <v>416</v>
      </c>
      <c r="F179" s="76"/>
      <c r="G179" s="77"/>
      <c r="H179" s="78"/>
      <c r="I179" s="79" t="s">
        <v>33</v>
      </c>
      <c r="J179" s="80">
        <f aca="true" t="shared" si="44" ref="J179:J189">IF(I179="Less(-)",-1,1)</f>
        <v>1</v>
      </c>
      <c r="K179" s="77" t="s">
        <v>34</v>
      </c>
      <c r="L179" s="77" t="s">
        <v>4</v>
      </c>
      <c r="M179" s="86"/>
      <c r="N179" s="92"/>
      <c r="O179" s="92"/>
      <c r="P179" s="93"/>
      <c r="Q179" s="92"/>
      <c r="R179" s="92"/>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5">
        <f aca="true" t="shared" si="45" ref="BA179:BA189">total_amount_ba($B$2,$D$2,D179,F179,J179,K179,M179)</f>
        <v>0</v>
      </c>
      <c r="BB179" s="67">
        <f aca="true" t="shared" si="46" ref="BB179:BB189">BA179+SUM(N179:AZ179)</f>
        <v>0</v>
      </c>
      <c r="BC179" s="63" t="str">
        <f aca="true" t="shared" si="47" ref="BC179:BC189">SpellNumber(L179,BB179)</f>
        <v>INR Zero Only</v>
      </c>
      <c r="IA179" s="8">
        <v>116</v>
      </c>
      <c r="IB179" s="8" t="s">
        <v>218</v>
      </c>
      <c r="IC179" s="8" t="s">
        <v>574</v>
      </c>
      <c r="ID179" s="8">
        <v>2</v>
      </c>
      <c r="IE179" s="8" t="s">
        <v>416</v>
      </c>
      <c r="IF179" s="9"/>
      <c r="IG179" s="9"/>
      <c r="IH179" s="9"/>
      <c r="II179" s="9"/>
    </row>
    <row r="180" spans="1:243" s="7" customFormat="1" ht="171">
      <c r="A180" s="57">
        <v>117</v>
      </c>
      <c r="B180" s="58" t="s">
        <v>219</v>
      </c>
      <c r="C180" s="61" t="s">
        <v>575</v>
      </c>
      <c r="D180" s="89">
        <v>800</v>
      </c>
      <c r="E180" s="75" t="s">
        <v>410</v>
      </c>
      <c r="F180" s="76"/>
      <c r="G180" s="77"/>
      <c r="H180" s="77"/>
      <c r="I180" s="79" t="s">
        <v>33</v>
      </c>
      <c r="J180" s="80">
        <f t="shared" si="44"/>
        <v>1</v>
      </c>
      <c r="K180" s="77" t="s">
        <v>34</v>
      </c>
      <c r="L180" s="77" t="s">
        <v>4</v>
      </c>
      <c r="M180" s="86"/>
      <c r="N180" s="92"/>
      <c r="O180" s="92"/>
      <c r="P180" s="93"/>
      <c r="Q180" s="92"/>
      <c r="R180" s="92"/>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5">
        <f t="shared" si="45"/>
        <v>0</v>
      </c>
      <c r="BB180" s="67">
        <f t="shared" si="46"/>
        <v>0</v>
      </c>
      <c r="BC180" s="63" t="str">
        <f t="shared" si="47"/>
        <v>INR Zero Only</v>
      </c>
      <c r="IA180" s="8">
        <v>117</v>
      </c>
      <c r="IB180" s="8" t="s">
        <v>219</v>
      </c>
      <c r="IC180" s="8" t="s">
        <v>575</v>
      </c>
      <c r="ID180" s="8">
        <v>800</v>
      </c>
      <c r="IE180" s="8" t="s">
        <v>410</v>
      </c>
      <c r="IF180" s="9"/>
      <c r="IG180" s="9"/>
      <c r="IH180" s="9"/>
      <c r="II180" s="9"/>
    </row>
    <row r="181" spans="1:243" s="7" customFormat="1" ht="42.75">
      <c r="A181" s="36">
        <v>118</v>
      </c>
      <c r="B181" s="70" t="s">
        <v>220</v>
      </c>
      <c r="C181" s="61" t="s">
        <v>576</v>
      </c>
      <c r="D181" s="91">
        <v>60</v>
      </c>
      <c r="E181" s="75" t="s">
        <v>407</v>
      </c>
      <c r="F181" s="76"/>
      <c r="G181" s="77"/>
      <c r="H181" s="77"/>
      <c r="I181" s="79" t="s">
        <v>33</v>
      </c>
      <c r="J181" s="80">
        <f t="shared" si="44"/>
        <v>1</v>
      </c>
      <c r="K181" s="77" t="s">
        <v>34</v>
      </c>
      <c r="L181" s="77" t="s">
        <v>4</v>
      </c>
      <c r="M181" s="86"/>
      <c r="N181" s="92"/>
      <c r="O181" s="92"/>
      <c r="P181" s="93"/>
      <c r="Q181" s="92"/>
      <c r="R181" s="92"/>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5">
        <f t="shared" si="45"/>
        <v>0</v>
      </c>
      <c r="BB181" s="67">
        <f t="shared" si="46"/>
        <v>0</v>
      </c>
      <c r="BC181" s="63" t="str">
        <f t="shared" si="47"/>
        <v>INR Zero Only</v>
      </c>
      <c r="IA181" s="8">
        <v>118</v>
      </c>
      <c r="IB181" s="8" t="s">
        <v>220</v>
      </c>
      <c r="IC181" s="8" t="s">
        <v>576</v>
      </c>
      <c r="ID181" s="8">
        <v>60</v>
      </c>
      <c r="IE181" s="8" t="s">
        <v>407</v>
      </c>
      <c r="IF181" s="9"/>
      <c r="IG181" s="9"/>
      <c r="IH181" s="9"/>
      <c r="II181" s="9"/>
    </row>
    <row r="182" spans="1:243" s="7" customFormat="1" ht="28.5">
      <c r="A182" s="36">
        <v>119</v>
      </c>
      <c r="B182" s="71" t="s">
        <v>221</v>
      </c>
      <c r="C182" s="61" t="s">
        <v>577</v>
      </c>
      <c r="D182" s="91">
        <v>2</v>
      </c>
      <c r="E182" s="75" t="s">
        <v>417</v>
      </c>
      <c r="F182" s="76"/>
      <c r="G182" s="77"/>
      <c r="H182" s="77"/>
      <c r="I182" s="79" t="s">
        <v>33</v>
      </c>
      <c r="J182" s="80">
        <f t="shared" si="44"/>
        <v>1</v>
      </c>
      <c r="K182" s="77" t="s">
        <v>34</v>
      </c>
      <c r="L182" s="77" t="s">
        <v>4</v>
      </c>
      <c r="M182" s="86"/>
      <c r="N182" s="92"/>
      <c r="O182" s="92"/>
      <c r="P182" s="93"/>
      <c r="Q182" s="92"/>
      <c r="R182" s="92"/>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5">
        <f t="shared" si="45"/>
        <v>0</v>
      </c>
      <c r="BB182" s="67">
        <f t="shared" si="46"/>
        <v>0</v>
      </c>
      <c r="BC182" s="63" t="str">
        <f t="shared" si="47"/>
        <v>INR Zero Only</v>
      </c>
      <c r="IA182" s="8">
        <v>119</v>
      </c>
      <c r="IB182" s="8" t="s">
        <v>221</v>
      </c>
      <c r="IC182" s="8" t="s">
        <v>577</v>
      </c>
      <c r="ID182" s="8">
        <v>2</v>
      </c>
      <c r="IE182" s="8" t="s">
        <v>417</v>
      </c>
      <c r="IF182" s="9"/>
      <c r="IG182" s="9"/>
      <c r="IH182" s="9"/>
      <c r="II182" s="9"/>
    </row>
    <row r="183" spans="1:243" s="7" customFormat="1" ht="42.75">
      <c r="A183" s="36">
        <v>120</v>
      </c>
      <c r="B183" s="70" t="s">
        <v>222</v>
      </c>
      <c r="C183" s="61" t="s">
        <v>578</v>
      </c>
      <c r="D183" s="89">
        <v>2</v>
      </c>
      <c r="E183" s="75" t="s">
        <v>411</v>
      </c>
      <c r="F183" s="76"/>
      <c r="G183" s="77"/>
      <c r="H183" s="77"/>
      <c r="I183" s="79" t="s">
        <v>33</v>
      </c>
      <c r="J183" s="80">
        <f t="shared" si="44"/>
        <v>1</v>
      </c>
      <c r="K183" s="77" t="s">
        <v>34</v>
      </c>
      <c r="L183" s="77" t="s">
        <v>4</v>
      </c>
      <c r="M183" s="86"/>
      <c r="N183" s="92"/>
      <c r="O183" s="92"/>
      <c r="P183" s="93"/>
      <c r="Q183" s="92"/>
      <c r="R183" s="92"/>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5">
        <f t="shared" si="45"/>
        <v>0</v>
      </c>
      <c r="BB183" s="67">
        <f t="shared" si="46"/>
        <v>0</v>
      </c>
      <c r="BC183" s="63" t="str">
        <f t="shared" si="47"/>
        <v>INR Zero Only</v>
      </c>
      <c r="IA183" s="8">
        <v>120</v>
      </c>
      <c r="IB183" s="8" t="s">
        <v>222</v>
      </c>
      <c r="IC183" s="8" t="s">
        <v>578</v>
      </c>
      <c r="ID183" s="8">
        <v>2</v>
      </c>
      <c r="IE183" s="8" t="s">
        <v>411</v>
      </c>
      <c r="IF183" s="9"/>
      <c r="IG183" s="9"/>
      <c r="IH183" s="9"/>
      <c r="II183" s="9"/>
    </row>
    <row r="184" spans="1:243" s="7" customFormat="1" ht="15">
      <c r="A184" s="36">
        <v>121</v>
      </c>
      <c r="B184" s="70" t="s">
        <v>223</v>
      </c>
      <c r="C184" s="61" t="s">
        <v>579</v>
      </c>
      <c r="D184" s="89">
        <v>2</v>
      </c>
      <c r="E184" s="75" t="s">
        <v>411</v>
      </c>
      <c r="F184" s="76"/>
      <c r="G184" s="77"/>
      <c r="H184" s="77"/>
      <c r="I184" s="79" t="s">
        <v>33</v>
      </c>
      <c r="J184" s="80">
        <f t="shared" si="44"/>
        <v>1</v>
      </c>
      <c r="K184" s="77" t="s">
        <v>34</v>
      </c>
      <c r="L184" s="77" t="s">
        <v>4</v>
      </c>
      <c r="M184" s="86"/>
      <c r="N184" s="92"/>
      <c r="O184" s="92"/>
      <c r="P184" s="93"/>
      <c r="Q184" s="92"/>
      <c r="R184" s="92"/>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6"/>
      <c r="AV184" s="94"/>
      <c r="AW184" s="94"/>
      <c r="AX184" s="94"/>
      <c r="AY184" s="94"/>
      <c r="AZ184" s="94"/>
      <c r="BA184" s="95">
        <f t="shared" si="45"/>
        <v>0</v>
      </c>
      <c r="BB184" s="67">
        <f t="shared" si="46"/>
        <v>0</v>
      </c>
      <c r="BC184" s="63" t="str">
        <f t="shared" si="47"/>
        <v>INR Zero Only</v>
      </c>
      <c r="IA184" s="8">
        <v>121</v>
      </c>
      <c r="IB184" s="8" t="s">
        <v>223</v>
      </c>
      <c r="IC184" s="8" t="s">
        <v>579</v>
      </c>
      <c r="ID184" s="8">
        <v>2</v>
      </c>
      <c r="IE184" s="8" t="s">
        <v>411</v>
      </c>
      <c r="IF184" s="9"/>
      <c r="IG184" s="9"/>
      <c r="IH184" s="9"/>
      <c r="II184" s="9"/>
    </row>
    <row r="185" spans="1:243" s="7" customFormat="1" ht="57">
      <c r="A185" s="36">
        <v>122</v>
      </c>
      <c r="B185" s="70" t="s">
        <v>224</v>
      </c>
      <c r="C185" s="61" t="s">
        <v>580</v>
      </c>
      <c r="D185" s="91">
        <v>5</v>
      </c>
      <c r="E185" s="75" t="s">
        <v>411</v>
      </c>
      <c r="F185" s="76"/>
      <c r="G185" s="77"/>
      <c r="H185" s="77"/>
      <c r="I185" s="79" t="s">
        <v>33</v>
      </c>
      <c r="J185" s="80">
        <f t="shared" si="44"/>
        <v>1</v>
      </c>
      <c r="K185" s="77" t="s">
        <v>34</v>
      </c>
      <c r="L185" s="77" t="s">
        <v>4</v>
      </c>
      <c r="M185" s="86"/>
      <c r="N185" s="92"/>
      <c r="O185" s="92"/>
      <c r="P185" s="93"/>
      <c r="Q185" s="92"/>
      <c r="R185" s="92"/>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5">
        <f t="shared" si="45"/>
        <v>0</v>
      </c>
      <c r="BB185" s="67">
        <f t="shared" si="46"/>
        <v>0</v>
      </c>
      <c r="BC185" s="63" t="str">
        <f t="shared" si="47"/>
        <v>INR Zero Only</v>
      </c>
      <c r="IA185" s="8">
        <v>122</v>
      </c>
      <c r="IB185" s="8" t="s">
        <v>224</v>
      </c>
      <c r="IC185" s="8" t="s">
        <v>580</v>
      </c>
      <c r="ID185" s="8">
        <v>5</v>
      </c>
      <c r="IE185" s="8" t="s">
        <v>411</v>
      </c>
      <c r="IF185" s="9"/>
      <c r="IG185" s="9"/>
      <c r="IH185" s="9"/>
      <c r="II185" s="9"/>
    </row>
    <row r="186" spans="1:243" s="7" customFormat="1" ht="28.5">
      <c r="A186" s="36">
        <v>123</v>
      </c>
      <c r="B186" s="71" t="s">
        <v>225</v>
      </c>
      <c r="C186" s="61" t="s">
        <v>581</v>
      </c>
      <c r="D186" s="91">
        <v>2</v>
      </c>
      <c r="E186" s="75" t="s">
        <v>411</v>
      </c>
      <c r="F186" s="76"/>
      <c r="G186" s="77"/>
      <c r="H186" s="77"/>
      <c r="I186" s="79" t="s">
        <v>33</v>
      </c>
      <c r="J186" s="80">
        <f t="shared" si="44"/>
        <v>1</v>
      </c>
      <c r="K186" s="77" t="s">
        <v>34</v>
      </c>
      <c r="L186" s="77" t="s">
        <v>4</v>
      </c>
      <c r="M186" s="86"/>
      <c r="N186" s="92"/>
      <c r="O186" s="92"/>
      <c r="P186" s="93"/>
      <c r="Q186" s="92"/>
      <c r="R186" s="92"/>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5">
        <f t="shared" si="45"/>
        <v>0</v>
      </c>
      <c r="BB186" s="67">
        <f t="shared" si="46"/>
        <v>0</v>
      </c>
      <c r="BC186" s="63" t="str">
        <f t="shared" si="47"/>
        <v>INR Zero Only</v>
      </c>
      <c r="IA186" s="8">
        <v>123</v>
      </c>
      <c r="IB186" s="8" t="s">
        <v>225</v>
      </c>
      <c r="IC186" s="8" t="s">
        <v>581</v>
      </c>
      <c r="ID186" s="8">
        <v>2</v>
      </c>
      <c r="IE186" s="8" t="s">
        <v>411</v>
      </c>
      <c r="IF186" s="9"/>
      <c r="IG186" s="9"/>
      <c r="IH186" s="9"/>
      <c r="II186" s="9"/>
    </row>
    <row r="187" spans="1:243" s="7" customFormat="1" ht="42.75">
      <c r="A187" s="36">
        <v>124</v>
      </c>
      <c r="B187" s="71" t="s">
        <v>226</v>
      </c>
      <c r="C187" s="61" t="s">
        <v>582</v>
      </c>
      <c r="D187" s="89">
        <v>1</v>
      </c>
      <c r="E187" s="75" t="s">
        <v>407</v>
      </c>
      <c r="F187" s="87"/>
      <c r="G187" s="77"/>
      <c r="H187" s="77"/>
      <c r="I187" s="79" t="s">
        <v>33</v>
      </c>
      <c r="J187" s="80">
        <f t="shared" si="44"/>
        <v>1</v>
      </c>
      <c r="K187" s="77" t="s">
        <v>34</v>
      </c>
      <c r="L187" s="77" t="s">
        <v>4</v>
      </c>
      <c r="M187" s="86"/>
      <c r="N187" s="92"/>
      <c r="O187" s="92"/>
      <c r="P187" s="93"/>
      <c r="Q187" s="92"/>
      <c r="R187" s="92"/>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5">
        <f t="shared" si="45"/>
        <v>0</v>
      </c>
      <c r="BB187" s="67">
        <f t="shared" si="46"/>
        <v>0</v>
      </c>
      <c r="BC187" s="63" t="str">
        <f t="shared" si="47"/>
        <v>INR Zero Only</v>
      </c>
      <c r="IA187" s="8">
        <v>124</v>
      </c>
      <c r="IB187" s="8" t="s">
        <v>226</v>
      </c>
      <c r="IC187" s="8" t="s">
        <v>582</v>
      </c>
      <c r="ID187" s="8">
        <v>1</v>
      </c>
      <c r="IE187" s="8" t="s">
        <v>407</v>
      </c>
      <c r="IF187" s="9"/>
      <c r="IG187" s="9"/>
      <c r="IH187" s="9"/>
      <c r="II187" s="9"/>
    </row>
    <row r="188" spans="1:243" s="7" customFormat="1" ht="71.25">
      <c r="A188" s="36">
        <v>125</v>
      </c>
      <c r="B188" s="70" t="s">
        <v>227</v>
      </c>
      <c r="C188" s="61" t="s">
        <v>583</v>
      </c>
      <c r="D188" s="89">
        <v>10</v>
      </c>
      <c r="E188" s="75" t="s">
        <v>410</v>
      </c>
      <c r="F188" s="76"/>
      <c r="G188" s="77"/>
      <c r="H188" s="77"/>
      <c r="I188" s="79" t="s">
        <v>33</v>
      </c>
      <c r="J188" s="80">
        <f t="shared" si="44"/>
        <v>1</v>
      </c>
      <c r="K188" s="77" t="s">
        <v>34</v>
      </c>
      <c r="L188" s="77" t="s">
        <v>4</v>
      </c>
      <c r="M188" s="86"/>
      <c r="N188" s="92"/>
      <c r="O188" s="92"/>
      <c r="P188" s="93"/>
      <c r="Q188" s="92"/>
      <c r="R188" s="92"/>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5">
        <f t="shared" si="45"/>
        <v>0</v>
      </c>
      <c r="BB188" s="67">
        <f t="shared" si="46"/>
        <v>0</v>
      </c>
      <c r="BC188" s="63" t="str">
        <f t="shared" si="47"/>
        <v>INR Zero Only</v>
      </c>
      <c r="IA188" s="8">
        <v>125</v>
      </c>
      <c r="IB188" s="8" t="s">
        <v>227</v>
      </c>
      <c r="IC188" s="8" t="s">
        <v>583</v>
      </c>
      <c r="ID188" s="8">
        <v>10</v>
      </c>
      <c r="IE188" s="8" t="s">
        <v>410</v>
      </c>
      <c r="IF188" s="9"/>
      <c r="IG188" s="9"/>
      <c r="IH188" s="9"/>
      <c r="II188" s="9"/>
    </row>
    <row r="189" spans="1:243" s="7" customFormat="1" ht="28.5">
      <c r="A189" s="36">
        <v>126</v>
      </c>
      <c r="B189" s="70" t="s">
        <v>228</v>
      </c>
      <c r="C189" s="61" t="s">
        <v>584</v>
      </c>
      <c r="D189" s="91">
        <v>3</v>
      </c>
      <c r="E189" s="75" t="s">
        <v>411</v>
      </c>
      <c r="F189" s="76"/>
      <c r="G189" s="77"/>
      <c r="H189" s="77"/>
      <c r="I189" s="79" t="s">
        <v>33</v>
      </c>
      <c r="J189" s="80">
        <f t="shared" si="44"/>
        <v>1</v>
      </c>
      <c r="K189" s="77" t="s">
        <v>34</v>
      </c>
      <c r="L189" s="77" t="s">
        <v>4</v>
      </c>
      <c r="M189" s="86"/>
      <c r="N189" s="92"/>
      <c r="O189" s="92"/>
      <c r="P189" s="93"/>
      <c r="Q189" s="92"/>
      <c r="R189" s="92"/>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5">
        <f t="shared" si="45"/>
        <v>0</v>
      </c>
      <c r="BB189" s="67">
        <f t="shared" si="46"/>
        <v>0</v>
      </c>
      <c r="BC189" s="63" t="str">
        <f t="shared" si="47"/>
        <v>INR Zero Only</v>
      </c>
      <c r="IA189" s="8">
        <v>126</v>
      </c>
      <c r="IB189" s="8" t="s">
        <v>228</v>
      </c>
      <c r="IC189" s="8" t="s">
        <v>584</v>
      </c>
      <c r="ID189" s="8">
        <v>3</v>
      </c>
      <c r="IE189" s="8" t="s">
        <v>411</v>
      </c>
      <c r="IF189" s="9"/>
      <c r="IG189" s="9"/>
      <c r="IH189" s="9"/>
      <c r="II189" s="9"/>
    </row>
    <row r="190" spans="1:243" s="7" customFormat="1" ht="57">
      <c r="A190" s="36">
        <v>127</v>
      </c>
      <c r="B190" s="71" t="s">
        <v>229</v>
      </c>
      <c r="C190" s="61" t="s">
        <v>585</v>
      </c>
      <c r="D190" s="91">
        <v>2</v>
      </c>
      <c r="E190" s="75" t="s">
        <v>410</v>
      </c>
      <c r="F190" s="76"/>
      <c r="G190" s="77"/>
      <c r="H190" s="77"/>
      <c r="I190" s="79" t="s">
        <v>33</v>
      </c>
      <c r="J190" s="80">
        <f>IF(I190="Less(-)",-1,1)</f>
        <v>1</v>
      </c>
      <c r="K190" s="77" t="s">
        <v>34</v>
      </c>
      <c r="L190" s="77" t="s">
        <v>4</v>
      </c>
      <c r="M190" s="86"/>
      <c r="N190" s="92"/>
      <c r="O190" s="92"/>
      <c r="P190" s="93"/>
      <c r="Q190" s="92"/>
      <c r="R190" s="92"/>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5">
        <f>total_amount_ba($B$2,$D$2,D190,F190,J190,K190,M190)</f>
        <v>0</v>
      </c>
      <c r="BB190" s="67">
        <f>BA190+SUM(N190:AZ190)</f>
        <v>0</v>
      </c>
      <c r="BC190" s="63" t="str">
        <f>SpellNumber(L190,BB190)</f>
        <v>INR Zero Only</v>
      </c>
      <c r="IA190" s="8">
        <v>127</v>
      </c>
      <c r="IB190" s="8" t="s">
        <v>229</v>
      </c>
      <c r="IC190" s="8" t="s">
        <v>585</v>
      </c>
      <c r="ID190" s="8">
        <v>2</v>
      </c>
      <c r="IE190" s="8" t="s">
        <v>410</v>
      </c>
      <c r="IF190" s="9"/>
      <c r="IG190" s="9"/>
      <c r="IH190" s="9"/>
      <c r="II190" s="9"/>
    </row>
    <row r="191" spans="1:243" s="7" customFormat="1" ht="42.75">
      <c r="A191" s="36">
        <v>128</v>
      </c>
      <c r="B191" s="70" t="s">
        <v>230</v>
      </c>
      <c r="C191" s="61" t="s">
        <v>586</v>
      </c>
      <c r="D191" s="89">
        <v>5</v>
      </c>
      <c r="E191" s="75" t="s">
        <v>410</v>
      </c>
      <c r="F191" s="76"/>
      <c r="G191" s="77"/>
      <c r="H191" s="77"/>
      <c r="I191" s="79" t="s">
        <v>33</v>
      </c>
      <c r="J191" s="80">
        <f>IF(I191="Less(-)",-1,1)</f>
        <v>1</v>
      </c>
      <c r="K191" s="77" t="s">
        <v>34</v>
      </c>
      <c r="L191" s="77" t="s">
        <v>4</v>
      </c>
      <c r="M191" s="86"/>
      <c r="N191" s="92"/>
      <c r="O191" s="92"/>
      <c r="P191" s="93"/>
      <c r="Q191" s="92"/>
      <c r="R191" s="92"/>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5">
        <f>total_amount_ba($B$2,$D$2,D191,F191,J191,K191,M191)</f>
        <v>0</v>
      </c>
      <c r="BB191" s="67">
        <f>BA191+SUM(N191:AZ191)</f>
        <v>0</v>
      </c>
      <c r="BC191" s="63" t="str">
        <f>SpellNumber(L191,BB191)</f>
        <v>INR Zero Only</v>
      </c>
      <c r="IA191" s="8">
        <v>128</v>
      </c>
      <c r="IB191" s="8" t="s">
        <v>230</v>
      </c>
      <c r="IC191" s="8" t="s">
        <v>586</v>
      </c>
      <c r="ID191" s="8">
        <v>5</v>
      </c>
      <c r="IE191" s="8" t="s">
        <v>410</v>
      </c>
      <c r="IF191" s="9"/>
      <c r="IG191" s="9"/>
      <c r="IH191" s="9"/>
      <c r="II191" s="9"/>
    </row>
    <row r="192" spans="1:243" s="7" customFormat="1" ht="42.75">
      <c r="A192" s="60">
        <v>129</v>
      </c>
      <c r="B192" s="63" t="s">
        <v>231</v>
      </c>
      <c r="C192" s="61" t="s">
        <v>587</v>
      </c>
      <c r="D192" s="89"/>
      <c r="E192" s="75"/>
      <c r="F192" s="82"/>
      <c r="G192" s="85"/>
      <c r="H192" s="84"/>
      <c r="I192" s="84" t="s">
        <v>33</v>
      </c>
      <c r="J192" s="85">
        <f>IF(I192="Less(-)",-1,1)</f>
        <v>1</v>
      </c>
      <c r="K192" s="85" t="s">
        <v>34</v>
      </c>
      <c r="L192" s="85" t="s">
        <v>4</v>
      </c>
      <c r="M192" s="85"/>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4"/>
      <c r="AZ192" s="84"/>
      <c r="BA192" s="84"/>
      <c r="BB192" s="69"/>
      <c r="BC192" s="69"/>
      <c r="BD192" s="9"/>
      <c r="BE192" s="9"/>
      <c r="BF192" s="9"/>
      <c r="BG192" s="9"/>
      <c r="CS192" s="8"/>
      <c r="CT192" s="8"/>
      <c r="CU192" s="8"/>
      <c r="CV192" s="8"/>
      <c r="CW192" s="8"/>
      <c r="CX192" s="9"/>
      <c r="CY192" s="9"/>
      <c r="CZ192" s="9"/>
      <c r="DA192" s="9"/>
      <c r="EM192" s="8"/>
      <c r="EN192" s="8"/>
      <c r="EO192" s="8"/>
      <c r="EP192" s="8"/>
      <c r="EQ192" s="8"/>
      <c r="ER192" s="9"/>
      <c r="ES192" s="9"/>
      <c r="ET192" s="9"/>
      <c r="EU192" s="9"/>
      <c r="GG192" s="8"/>
      <c r="GH192" s="8"/>
      <c r="GI192" s="8"/>
      <c r="GJ192" s="8"/>
      <c r="GK192" s="8"/>
      <c r="GL192" s="9"/>
      <c r="GM192" s="9"/>
      <c r="GN192" s="9"/>
      <c r="GO192" s="9"/>
      <c r="IA192" s="8">
        <v>129</v>
      </c>
      <c r="IB192" s="8" t="s">
        <v>231</v>
      </c>
      <c r="IC192" s="8" t="s">
        <v>587</v>
      </c>
      <c r="ID192" s="8"/>
      <c r="IE192" s="8"/>
      <c r="IF192" s="9"/>
      <c r="IG192" s="9"/>
      <c r="IH192" s="9"/>
      <c r="II192" s="9"/>
    </row>
    <row r="193" spans="1:243" s="7" customFormat="1" ht="15">
      <c r="A193" s="36">
        <v>129.1</v>
      </c>
      <c r="B193" s="71" t="s">
        <v>232</v>
      </c>
      <c r="C193" s="61" t="s">
        <v>588</v>
      </c>
      <c r="D193" s="91">
        <v>2</v>
      </c>
      <c r="E193" s="75" t="s">
        <v>410</v>
      </c>
      <c r="F193" s="76"/>
      <c r="G193" s="77"/>
      <c r="H193" s="83"/>
      <c r="I193" s="79" t="s">
        <v>33</v>
      </c>
      <c r="J193" s="80">
        <f>IF(I193="Less(-)",-1,1)</f>
        <v>1</v>
      </c>
      <c r="K193" s="77" t="s">
        <v>34</v>
      </c>
      <c r="L193" s="77" t="s">
        <v>4</v>
      </c>
      <c r="M193" s="86"/>
      <c r="N193" s="92"/>
      <c r="O193" s="92"/>
      <c r="P193" s="93"/>
      <c r="Q193" s="92"/>
      <c r="R193" s="92"/>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5">
        <f>total_amount_ba($B$2,$D$2,D193,F193,J193,K193,M193)</f>
        <v>0</v>
      </c>
      <c r="BB193" s="67">
        <f>BA193+SUM(N193:AZ193)</f>
        <v>0</v>
      </c>
      <c r="BC193" s="63" t="str">
        <f>SpellNumber(L193,BB193)</f>
        <v>INR Zero Only</v>
      </c>
      <c r="HC193" s="32"/>
      <c r="HD193" s="37"/>
      <c r="HE193" s="33"/>
      <c r="HF193" s="34"/>
      <c r="HG193" s="10"/>
      <c r="HH193" s="35"/>
      <c r="HI193" s="9"/>
      <c r="HJ193" s="8"/>
      <c r="IA193" s="8">
        <v>129.1</v>
      </c>
      <c r="IB193" s="8" t="s">
        <v>232</v>
      </c>
      <c r="IC193" s="8" t="s">
        <v>588</v>
      </c>
      <c r="ID193" s="8">
        <v>2</v>
      </c>
      <c r="IE193" s="8" t="s">
        <v>410</v>
      </c>
      <c r="IF193" s="9"/>
      <c r="IG193" s="9"/>
      <c r="IH193" s="9"/>
      <c r="II193" s="9"/>
    </row>
    <row r="194" spans="1:243" s="7" customFormat="1" ht="15">
      <c r="A194" s="36">
        <v>129.2</v>
      </c>
      <c r="B194" s="71" t="s">
        <v>233</v>
      </c>
      <c r="C194" s="61" t="s">
        <v>589</v>
      </c>
      <c r="D194" s="91">
        <v>3</v>
      </c>
      <c r="E194" s="75" t="s">
        <v>410</v>
      </c>
      <c r="F194" s="76"/>
      <c r="G194" s="77"/>
      <c r="H194" s="78"/>
      <c r="I194" s="79" t="s">
        <v>33</v>
      </c>
      <c r="J194" s="80">
        <f aca="true" t="shared" si="48" ref="J194:J204">IF(I194="Less(-)",-1,1)</f>
        <v>1</v>
      </c>
      <c r="K194" s="77" t="s">
        <v>34</v>
      </c>
      <c r="L194" s="77" t="s">
        <v>4</v>
      </c>
      <c r="M194" s="86"/>
      <c r="N194" s="92"/>
      <c r="O194" s="92"/>
      <c r="P194" s="93"/>
      <c r="Q194" s="92"/>
      <c r="R194" s="92"/>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5">
        <f aca="true" t="shared" si="49" ref="BA194:BA204">total_amount_ba($B$2,$D$2,D194,F194,J194,K194,M194)</f>
        <v>0</v>
      </c>
      <c r="BB194" s="67">
        <f aca="true" t="shared" si="50" ref="BB194:BB204">BA194+SUM(N194:AZ194)</f>
        <v>0</v>
      </c>
      <c r="BC194" s="63" t="str">
        <f aca="true" t="shared" si="51" ref="BC194:BC204">SpellNumber(L194,BB194)</f>
        <v>INR Zero Only</v>
      </c>
      <c r="IA194" s="8">
        <v>129.2</v>
      </c>
      <c r="IB194" s="8" t="s">
        <v>233</v>
      </c>
      <c r="IC194" s="8" t="s">
        <v>589</v>
      </c>
      <c r="ID194" s="8">
        <v>3</v>
      </c>
      <c r="IE194" s="8" t="s">
        <v>410</v>
      </c>
      <c r="IF194" s="9"/>
      <c r="IG194" s="9"/>
      <c r="IH194" s="9"/>
      <c r="II194" s="9"/>
    </row>
    <row r="195" spans="1:243" s="7" customFormat="1" ht="57">
      <c r="A195" s="57">
        <v>130</v>
      </c>
      <c r="B195" s="58" t="s">
        <v>234</v>
      </c>
      <c r="C195" s="61" t="s">
        <v>590</v>
      </c>
      <c r="D195" s="89">
        <v>2</v>
      </c>
      <c r="E195" s="75" t="s">
        <v>402</v>
      </c>
      <c r="F195" s="76"/>
      <c r="G195" s="77"/>
      <c r="H195" s="77"/>
      <c r="I195" s="79" t="s">
        <v>33</v>
      </c>
      <c r="J195" s="80">
        <f t="shared" si="48"/>
        <v>1</v>
      </c>
      <c r="K195" s="77" t="s">
        <v>34</v>
      </c>
      <c r="L195" s="77" t="s">
        <v>4</v>
      </c>
      <c r="M195" s="86"/>
      <c r="N195" s="92"/>
      <c r="O195" s="92"/>
      <c r="P195" s="93"/>
      <c r="Q195" s="92"/>
      <c r="R195" s="92"/>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5">
        <f t="shared" si="49"/>
        <v>0</v>
      </c>
      <c r="BB195" s="67">
        <f t="shared" si="50"/>
        <v>0</v>
      </c>
      <c r="BC195" s="63" t="str">
        <f t="shared" si="51"/>
        <v>INR Zero Only</v>
      </c>
      <c r="IA195" s="8">
        <v>130</v>
      </c>
      <c r="IB195" s="8" t="s">
        <v>234</v>
      </c>
      <c r="IC195" s="8" t="s">
        <v>590</v>
      </c>
      <c r="ID195" s="8">
        <v>2</v>
      </c>
      <c r="IE195" s="8" t="s">
        <v>402</v>
      </c>
      <c r="IF195" s="9"/>
      <c r="IG195" s="9"/>
      <c r="IH195" s="9"/>
      <c r="II195" s="9"/>
    </row>
    <row r="196" spans="1:243" s="7" customFormat="1" ht="28.5">
      <c r="A196" s="36">
        <v>131</v>
      </c>
      <c r="B196" s="71" t="s">
        <v>235</v>
      </c>
      <c r="C196" s="61" t="s">
        <v>591</v>
      </c>
      <c r="D196" s="89">
        <v>3</v>
      </c>
      <c r="E196" s="75" t="s">
        <v>411</v>
      </c>
      <c r="F196" s="76"/>
      <c r="G196" s="77"/>
      <c r="H196" s="77"/>
      <c r="I196" s="79" t="s">
        <v>33</v>
      </c>
      <c r="J196" s="80">
        <f t="shared" si="48"/>
        <v>1</v>
      </c>
      <c r="K196" s="77" t="s">
        <v>34</v>
      </c>
      <c r="L196" s="77" t="s">
        <v>4</v>
      </c>
      <c r="M196" s="86"/>
      <c r="N196" s="92"/>
      <c r="O196" s="92"/>
      <c r="P196" s="93"/>
      <c r="Q196" s="92"/>
      <c r="R196" s="92"/>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5">
        <f t="shared" si="49"/>
        <v>0</v>
      </c>
      <c r="BB196" s="67">
        <f t="shared" si="50"/>
        <v>0</v>
      </c>
      <c r="BC196" s="63" t="str">
        <f t="shared" si="51"/>
        <v>INR Zero Only</v>
      </c>
      <c r="IA196" s="8">
        <v>131</v>
      </c>
      <c r="IB196" s="8" t="s">
        <v>235</v>
      </c>
      <c r="IC196" s="8" t="s">
        <v>591</v>
      </c>
      <c r="ID196" s="8">
        <v>3</v>
      </c>
      <c r="IE196" s="8" t="s">
        <v>411</v>
      </c>
      <c r="IF196" s="9"/>
      <c r="IG196" s="9"/>
      <c r="IH196" s="9"/>
      <c r="II196" s="9"/>
    </row>
    <row r="197" spans="1:243" s="7" customFormat="1" ht="42.75">
      <c r="A197" s="36">
        <v>132</v>
      </c>
      <c r="B197" s="71" t="s">
        <v>236</v>
      </c>
      <c r="C197" s="61" t="s">
        <v>592</v>
      </c>
      <c r="D197" s="91">
        <v>100</v>
      </c>
      <c r="E197" s="75" t="s">
        <v>402</v>
      </c>
      <c r="F197" s="76"/>
      <c r="G197" s="77"/>
      <c r="H197" s="77"/>
      <c r="I197" s="79" t="s">
        <v>33</v>
      </c>
      <c r="J197" s="80">
        <f t="shared" si="48"/>
        <v>1</v>
      </c>
      <c r="K197" s="77" t="s">
        <v>34</v>
      </c>
      <c r="L197" s="77" t="s">
        <v>4</v>
      </c>
      <c r="M197" s="86"/>
      <c r="N197" s="92"/>
      <c r="O197" s="92"/>
      <c r="P197" s="93"/>
      <c r="Q197" s="92"/>
      <c r="R197" s="92"/>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5">
        <f t="shared" si="49"/>
        <v>0</v>
      </c>
      <c r="BB197" s="67">
        <f t="shared" si="50"/>
        <v>0</v>
      </c>
      <c r="BC197" s="63" t="str">
        <f t="shared" si="51"/>
        <v>INR Zero Only</v>
      </c>
      <c r="IA197" s="8">
        <v>132</v>
      </c>
      <c r="IB197" s="8" t="s">
        <v>236</v>
      </c>
      <c r="IC197" s="8" t="s">
        <v>592</v>
      </c>
      <c r="ID197" s="8">
        <v>100</v>
      </c>
      <c r="IE197" s="8" t="s">
        <v>402</v>
      </c>
      <c r="IF197" s="9"/>
      <c r="IG197" s="9"/>
      <c r="IH197" s="9"/>
      <c r="II197" s="9"/>
    </row>
    <row r="198" spans="1:243" s="7" customFormat="1" ht="28.5">
      <c r="A198" s="57">
        <v>133</v>
      </c>
      <c r="B198" s="58" t="s">
        <v>237</v>
      </c>
      <c r="C198" s="61" t="s">
        <v>593</v>
      </c>
      <c r="D198" s="91">
        <v>25</v>
      </c>
      <c r="E198" s="75" t="s">
        <v>418</v>
      </c>
      <c r="F198" s="76"/>
      <c r="G198" s="77"/>
      <c r="H198" s="77"/>
      <c r="I198" s="79" t="s">
        <v>33</v>
      </c>
      <c r="J198" s="80">
        <f t="shared" si="48"/>
        <v>1</v>
      </c>
      <c r="K198" s="77" t="s">
        <v>34</v>
      </c>
      <c r="L198" s="77" t="s">
        <v>4</v>
      </c>
      <c r="M198" s="86"/>
      <c r="N198" s="92"/>
      <c r="O198" s="92"/>
      <c r="P198" s="93"/>
      <c r="Q198" s="92"/>
      <c r="R198" s="92"/>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5">
        <f t="shared" si="49"/>
        <v>0</v>
      </c>
      <c r="BB198" s="67">
        <f t="shared" si="50"/>
        <v>0</v>
      </c>
      <c r="BC198" s="63" t="str">
        <f t="shared" si="51"/>
        <v>INR Zero Only</v>
      </c>
      <c r="IA198" s="8">
        <v>133</v>
      </c>
      <c r="IB198" s="8" t="s">
        <v>237</v>
      </c>
      <c r="IC198" s="8" t="s">
        <v>593</v>
      </c>
      <c r="ID198" s="8">
        <v>25</v>
      </c>
      <c r="IE198" s="8" t="s">
        <v>418</v>
      </c>
      <c r="IF198" s="9"/>
      <c r="IG198" s="9"/>
      <c r="IH198" s="9"/>
      <c r="II198" s="9"/>
    </row>
    <row r="199" spans="1:243" s="7" customFormat="1" ht="42.75">
      <c r="A199" s="57">
        <v>134</v>
      </c>
      <c r="B199" s="58" t="s">
        <v>238</v>
      </c>
      <c r="C199" s="61" t="s">
        <v>594</v>
      </c>
      <c r="D199" s="89">
        <v>200</v>
      </c>
      <c r="E199" s="75" t="s">
        <v>418</v>
      </c>
      <c r="F199" s="76"/>
      <c r="G199" s="77"/>
      <c r="H199" s="77"/>
      <c r="I199" s="79" t="s">
        <v>33</v>
      </c>
      <c r="J199" s="80">
        <f t="shared" si="48"/>
        <v>1</v>
      </c>
      <c r="K199" s="77" t="s">
        <v>34</v>
      </c>
      <c r="L199" s="77" t="s">
        <v>4</v>
      </c>
      <c r="M199" s="86"/>
      <c r="N199" s="92"/>
      <c r="O199" s="92"/>
      <c r="P199" s="93"/>
      <c r="Q199" s="92"/>
      <c r="R199" s="92"/>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6"/>
      <c r="AV199" s="94"/>
      <c r="AW199" s="94"/>
      <c r="AX199" s="94"/>
      <c r="AY199" s="94"/>
      <c r="AZ199" s="94"/>
      <c r="BA199" s="95">
        <f t="shared" si="49"/>
        <v>0</v>
      </c>
      <c r="BB199" s="67">
        <f t="shared" si="50"/>
        <v>0</v>
      </c>
      <c r="BC199" s="63" t="str">
        <f t="shared" si="51"/>
        <v>INR Zero Only</v>
      </c>
      <c r="IA199" s="8">
        <v>134</v>
      </c>
      <c r="IB199" s="8" t="s">
        <v>238</v>
      </c>
      <c r="IC199" s="8" t="s">
        <v>594</v>
      </c>
      <c r="ID199" s="8">
        <v>200</v>
      </c>
      <c r="IE199" s="8" t="s">
        <v>418</v>
      </c>
      <c r="IF199" s="9"/>
      <c r="IG199" s="9"/>
      <c r="IH199" s="9"/>
      <c r="II199" s="9"/>
    </row>
    <row r="200" spans="1:243" s="7" customFormat="1" ht="42.75">
      <c r="A200" s="57">
        <v>135</v>
      </c>
      <c r="B200" s="58" t="s">
        <v>239</v>
      </c>
      <c r="C200" s="61" t="s">
        <v>595</v>
      </c>
      <c r="D200" s="89">
        <v>80</v>
      </c>
      <c r="E200" s="75" t="s">
        <v>411</v>
      </c>
      <c r="F200" s="76"/>
      <c r="G200" s="77"/>
      <c r="H200" s="77"/>
      <c r="I200" s="79" t="s">
        <v>33</v>
      </c>
      <c r="J200" s="80">
        <f t="shared" si="48"/>
        <v>1</v>
      </c>
      <c r="K200" s="77" t="s">
        <v>34</v>
      </c>
      <c r="L200" s="77" t="s">
        <v>4</v>
      </c>
      <c r="M200" s="86"/>
      <c r="N200" s="92"/>
      <c r="O200" s="92"/>
      <c r="P200" s="93"/>
      <c r="Q200" s="92"/>
      <c r="R200" s="92"/>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5">
        <f t="shared" si="49"/>
        <v>0</v>
      </c>
      <c r="BB200" s="67">
        <f t="shared" si="50"/>
        <v>0</v>
      </c>
      <c r="BC200" s="63" t="str">
        <f t="shared" si="51"/>
        <v>INR Zero Only</v>
      </c>
      <c r="IA200" s="8">
        <v>135</v>
      </c>
      <c r="IB200" s="8" t="s">
        <v>239</v>
      </c>
      <c r="IC200" s="8" t="s">
        <v>595</v>
      </c>
      <c r="ID200" s="8">
        <v>80</v>
      </c>
      <c r="IE200" s="8" t="s">
        <v>411</v>
      </c>
      <c r="IF200" s="9"/>
      <c r="IG200" s="9"/>
      <c r="IH200" s="9"/>
      <c r="II200" s="9"/>
    </row>
    <row r="201" spans="1:243" s="7" customFormat="1" ht="42.75">
      <c r="A201" s="57">
        <v>136</v>
      </c>
      <c r="B201" s="58" t="s">
        <v>240</v>
      </c>
      <c r="C201" s="61" t="s">
        <v>596</v>
      </c>
      <c r="D201" s="91">
        <v>60</v>
      </c>
      <c r="E201" s="75" t="s">
        <v>419</v>
      </c>
      <c r="F201" s="76"/>
      <c r="G201" s="77"/>
      <c r="H201" s="77"/>
      <c r="I201" s="79" t="s">
        <v>33</v>
      </c>
      <c r="J201" s="80">
        <f t="shared" si="48"/>
        <v>1</v>
      </c>
      <c r="K201" s="77" t="s">
        <v>34</v>
      </c>
      <c r="L201" s="77" t="s">
        <v>4</v>
      </c>
      <c r="M201" s="86"/>
      <c r="N201" s="92"/>
      <c r="O201" s="92"/>
      <c r="P201" s="93"/>
      <c r="Q201" s="92"/>
      <c r="R201" s="92"/>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5">
        <f t="shared" si="49"/>
        <v>0</v>
      </c>
      <c r="BB201" s="67">
        <f t="shared" si="50"/>
        <v>0</v>
      </c>
      <c r="BC201" s="63" t="str">
        <f t="shared" si="51"/>
        <v>INR Zero Only</v>
      </c>
      <c r="IA201" s="8">
        <v>136</v>
      </c>
      <c r="IB201" s="8" t="s">
        <v>240</v>
      </c>
      <c r="IC201" s="8" t="s">
        <v>596</v>
      </c>
      <c r="ID201" s="8">
        <v>60</v>
      </c>
      <c r="IE201" s="8" t="s">
        <v>419</v>
      </c>
      <c r="IF201" s="9"/>
      <c r="IG201" s="9"/>
      <c r="IH201" s="9"/>
      <c r="II201" s="9"/>
    </row>
    <row r="202" spans="1:243" s="7" customFormat="1" ht="28.5">
      <c r="A202" s="57">
        <v>137</v>
      </c>
      <c r="B202" s="58" t="s">
        <v>241</v>
      </c>
      <c r="C202" s="61" t="s">
        <v>597</v>
      </c>
      <c r="D202" s="91">
        <v>5</v>
      </c>
      <c r="E202" s="75" t="s">
        <v>402</v>
      </c>
      <c r="F202" s="76"/>
      <c r="G202" s="77"/>
      <c r="H202" s="77"/>
      <c r="I202" s="79" t="s">
        <v>33</v>
      </c>
      <c r="J202" s="80">
        <f t="shared" si="48"/>
        <v>1</v>
      </c>
      <c r="K202" s="77" t="s">
        <v>34</v>
      </c>
      <c r="L202" s="77" t="s">
        <v>4</v>
      </c>
      <c r="M202" s="86"/>
      <c r="N202" s="92"/>
      <c r="O202" s="92"/>
      <c r="P202" s="93"/>
      <c r="Q202" s="92"/>
      <c r="R202" s="92"/>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5">
        <f t="shared" si="49"/>
        <v>0</v>
      </c>
      <c r="BB202" s="67">
        <f t="shared" si="50"/>
        <v>0</v>
      </c>
      <c r="BC202" s="63" t="str">
        <f t="shared" si="51"/>
        <v>INR Zero Only</v>
      </c>
      <c r="IA202" s="8">
        <v>137</v>
      </c>
      <c r="IB202" s="8" t="s">
        <v>241</v>
      </c>
      <c r="IC202" s="8" t="s">
        <v>597</v>
      </c>
      <c r="ID202" s="8">
        <v>5</v>
      </c>
      <c r="IE202" s="8" t="s">
        <v>402</v>
      </c>
      <c r="IF202" s="9"/>
      <c r="IG202" s="9"/>
      <c r="IH202" s="9"/>
      <c r="II202" s="9"/>
    </row>
    <row r="203" spans="1:243" s="7" customFormat="1" ht="57">
      <c r="A203" s="57">
        <v>138</v>
      </c>
      <c r="B203" s="58" t="s">
        <v>242</v>
      </c>
      <c r="C203" s="61" t="s">
        <v>598</v>
      </c>
      <c r="D203" s="89">
        <v>5</v>
      </c>
      <c r="E203" s="75" t="s">
        <v>410</v>
      </c>
      <c r="F203" s="76"/>
      <c r="G203" s="77"/>
      <c r="H203" s="77"/>
      <c r="I203" s="79" t="s">
        <v>33</v>
      </c>
      <c r="J203" s="80">
        <f t="shared" si="48"/>
        <v>1</v>
      </c>
      <c r="K203" s="77" t="s">
        <v>34</v>
      </c>
      <c r="L203" s="77" t="s">
        <v>4</v>
      </c>
      <c r="M203" s="86"/>
      <c r="N203" s="92"/>
      <c r="O203" s="92"/>
      <c r="P203" s="93"/>
      <c r="Q203" s="92"/>
      <c r="R203" s="92"/>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5">
        <f t="shared" si="49"/>
        <v>0</v>
      </c>
      <c r="BB203" s="67">
        <f t="shared" si="50"/>
        <v>0</v>
      </c>
      <c r="BC203" s="63" t="str">
        <f t="shared" si="51"/>
        <v>INR Zero Only</v>
      </c>
      <c r="IA203" s="8">
        <v>138</v>
      </c>
      <c r="IB203" s="8" t="s">
        <v>242</v>
      </c>
      <c r="IC203" s="8" t="s">
        <v>598</v>
      </c>
      <c r="ID203" s="8">
        <v>5</v>
      </c>
      <c r="IE203" s="8" t="s">
        <v>410</v>
      </c>
      <c r="IF203" s="9"/>
      <c r="IG203" s="9"/>
      <c r="IH203" s="9"/>
      <c r="II203" s="9"/>
    </row>
    <row r="204" spans="1:243" s="7" customFormat="1" ht="28.5">
      <c r="A204" s="57">
        <v>139</v>
      </c>
      <c r="B204" s="58" t="s">
        <v>243</v>
      </c>
      <c r="C204" s="61" t="s">
        <v>599</v>
      </c>
      <c r="D204" s="89">
        <v>80</v>
      </c>
      <c r="E204" s="75" t="s">
        <v>419</v>
      </c>
      <c r="F204" s="76"/>
      <c r="G204" s="77"/>
      <c r="H204" s="77"/>
      <c r="I204" s="79" t="s">
        <v>33</v>
      </c>
      <c r="J204" s="80">
        <f t="shared" si="48"/>
        <v>1</v>
      </c>
      <c r="K204" s="77" t="s">
        <v>34</v>
      </c>
      <c r="L204" s="77" t="s">
        <v>4</v>
      </c>
      <c r="M204" s="86"/>
      <c r="N204" s="92"/>
      <c r="O204" s="92"/>
      <c r="P204" s="93"/>
      <c r="Q204" s="92"/>
      <c r="R204" s="92"/>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5">
        <f t="shared" si="49"/>
        <v>0</v>
      </c>
      <c r="BB204" s="67">
        <f t="shared" si="50"/>
        <v>0</v>
      </c>
      <c r="BC204" s="63" t="str">
        <f t="shared" si="51"/>
        <v>INR Zero Only</v>
      </c>
      <c r="IA204" s="8">
        <v>139</v>
      </c>
      <c r="IB204" s="8" t="s">
        <v>243</v>
      </c>
      <c r="IC204" s="8" t="s">
        <v>599</v>
      </c>
      <c r="ID204" s="8">
        <v>80</v>
      </c>
      <c r="IE204" s="8" t="s">
        <v>419</v>
      </c>
      <c r="IF204" s="9"/>
      <c r="IG204" s="9"/>
      <c r="IH204" s="9"/>
      <c r="II204" s="9"/>
    </row>
    <row r="205" spans="1:243" s="7" customFormat="1" ht="42.75">
      <c r="A205" s="60">
        <v>140</v>
      </c>
      <c r="B205" s="63" t="s">
        <v>244</v>
      </c>
      <c r="C205" s="61" t="s">
        <v>600</v>
      </c>
      <c r="D205" s="91"/>
      <c r="E205" s="75"/>
      <c r="F205" s="82"/>
      <c r="G205" s="85"/>
      <c r="H205" s="84"/>
      <c r="I205" s="84" t="s">
        <v>33</v>
      </c>
      <c r="J205" s="85">
        <f>IF(I205="Less(-)",-1,1)</f>
        <v>1</v>
      </c>
      <c r="K205" s="85" t="s">
        <v>34</v>
      </c>
      <c r="L205" s="85" t="s">
        <v>4</v>
      </c>
      <c r="M205" s="85"/>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4"/>
      <c r="AZ205" s="84"/>
      <c r="BA205" s="84"/>
      <c r="BB205" s="69"/>
      <c r="BC205" s="69"/>
      <c r="BD205" s="9"/>
      <c r="BE205" s="9"/>
      <c r="BF205" s="9"/>
      <c r="BG205" s="9"/>
      <c r="CS205" s="8"/>
      <c r="CT205" s="8"/>
      <c r="CU205" s="8"/>
      <c r="CV205" s="8"/>
      <c r="CW205" s="8"/>
      <c r="CX205" s="9"/>
      <c r="CY205" s="9"/>
      <c r="CZ205" s="9"/>
      <c r="DA205" s="9"/>
      <c r="EM205" s="8"/>
      <c r="EN205" s="8"/>
      <c r="EO205" s="8"/>
      <c r="EP205" s="8"/>
      <c r="EQ205" s="8"/>
      <c r="ER205" s="9"/>
      <c r="ES205" s="9"/>
      <c r="ET205" s="9"/>
      <c r="EU205" s="9"/>
      <c r="GG205" s="8"/>
      <c r="GH205" s="8"/>
      <c r="GI205" s="8"/>
      <c r="GJ205" s="8"/>
      <c r="GK205" s="8"/>
      <c r="GL205" s="9"/>
      <c r="GM205" s="9"/>
      <c r="GN205" s="9"/>
      <c r="GO205" s="9"/>
      <c r="IA205" s="8">
        <v>140</v>
      </c>
      <c r="IB205" s="8" t="s">
        <v>244</v>
      </c>
      <c r="IC205" s="8" t="s">
        <v>600</v>
      </c>
      <c r="ID205" s="8"/>
      <c r="IE205" s="8"/>
      <c r="IF205" s="9"/>
      <c r="IG205" s="9"/>
      <c r="IH205" s="9"/>
      <c r="II205" s="9"/>
    </row>
    <row r="206" spans="1:243" s="7" customFormat="1" ht="15">
      <c r="A206" s="57">
        <v>140.1</v>
      </c>
      <c r="B206" s="58" t="s">
        <v>245</v>
      </c>
      <c r="C206" s="61" t="s">
        <v>601</v>
      </c>
      <c r="D206" s="91">
        <v>100</v>
      </c>
      <c r="E206" s="75" t="s">
        <v>419</v>
      </c>
      <c r="F206" s="76"/>
      <c r="G206" s="77"/>
      <c r="H206" s="77"/>
      <c r="I206" s="79" t="s">
        <v>33</v>
      </c>
      <c r="J206" s="80">
        <f>IF(I206="Less(-)",-1,1)</f>
        <v>1</v>
      </c>
      <c r="K206" s="77" t="s">
        <v>34</v>
      </c>
      <c r="L206" s="77" t="s">
        <v>4</v>
      </c>
      <c r="M206" s="86"/>
      <c r="N206" s="92"/>
      <c r="O206" s="92"/>
      <c r="P206" s="93"/>
      <c r="Q206" s="92"/>
      <c r="R206" s="92"/>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5">
        <f>total_amount_ba($B$2,$D$2,D206,F206,J206,K206,M206)</f>
        <v>0</v>
      </c>
      <c r="BB206" s="67">
        <f>BA206+SUM(N206:AZ206)</f>
        <v>0</v>
      </c>
      <c r="BC206" s="63" t="str">
        <f>SpellNumber(L206,BB206)</f>
        <v>INR Zero Only</v>
      </c>
      <c r="HC206" s="32"/>
      <c r="HD206" s="37"/>
      <c r="HE206" s="33"/>
      <c r="HF206" s="34"/>
      <c r="HG206" s="10"/>
      <c r="HH206" s="35"/>
      <c r="HI206" s="9"/>
      <c r="HJ206" s="8"/>
      <c r="IA206" s="8">
        <v>140.1</v>
      </c>
      <c r="IB206" s="8" t="s">
        <v>245</v>
      </c>
      <c r="IC206" s="8" t="s">
        <v>601</v>
      </c>
      <c r="ID206" s="8">
        <v>100</v>
      </c>
      <c r="IE206" s="8" t="s">
        <v>419</v>
      </c>
      <c r="IF206" s="9"/>
      <c r="IG206" s="9"/>
      <c r="IH206" s="9"/>
      <c r="II206" s="9"/>
    </row>
    <row r="207" spans="1:243" s="7" customFormat="1" ht="15">
      <c r="A207" s="57">
        <v>140.2</v>
      </c>
      <c r="B207" s="58" t="s">
        <v>246</v>
      </c>
      <c r="C207" s="61" t="s">
        <v>602</v>
      </c>
      <c r="D207" s="89">
        <v>70</v>
      </c>
      <c r="E207" s="75" t="s">
        <v>419</v>
      </c>
      <c r="F207" s="76"/>
      <c r="G207" s="77"/>
      <c r="H207" s="77"/>
      <c r="I207" s="79" t="s">
        <v>33</v>
      </c>
      <c r="J207" s="80">
        <f>IF(I207="Less(-)",-1,1)</f>
        <v>1</v>
      </c>
      <c r="K207" s="77" t="s">
        <v>34</v>
      </c>
      <c r="L207" s="77" t="s">
        <v>4</v>
      </c>
      <c r="M207" s="86"/>
      <c r="N207" s="92"/>
      <c r="O207" s="92"/>
      <c r="P207" s="93"/>
      <c r="Q207" s="92"/>
      <c r="R207" s="92"/>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5">
        <f>total_amount_ba($B$2,$D$2,D207,F207,J207,K207,M207)</f>
        <v>0</v>
      </c>
      <c r="BB207" s="67">
        <f>BA207+SUM(N207:AZ207)</f>
        <v>0</v>
      </c>
      <c r="BC207" s="63" t="str">
        <f>SpellNumber(L207,BB207)</f>
        <v>INR Zero Only</v>
      </c>
      <c r="IA207" s="8">
        <v>140.2</v>
      </c>
      <c r="IB207" s="8" t="s">
        <v>246</v>
      </c>
      <c r="IC207" s="8" t="s">
        <v>602</v>
      </c>
      <c r="ID207" s="8">
        <v>70</v>
      </c>
      <c r="IE207" s="8" t="s">
        <v>419</v>
      </c>
      <c r="IF207" s="9"/>
      <c r="IG207" s="9"/>
      <c r="IH207" s="9"/>
      <c r="II207" s="9"/>
    </row>
    <row r="208" spans="1:243" s="7" customFormat="1" ht="15">
      <c r="A208" s="57">
        <v>140.3</v>
      </c>
      <c r="B208" s="58" t="s">
        <v>247</v>
      </c>
      <c r="C208" s="61" t="s">
        <v>603</v>
      </c>
      <c r="D208" s="89">
        <v>50</v>
      </c>
      <c r="E208" s="75" t="s">
        <v>419</v>
      </c>
      <c r="F208" s="76"/>
      <c r="G208" s="77"/>
      <c r="H208" s="83"/>
      <c r="I208" s="79" t="s">
        <v>33</v>
      </c>
      <c r="J208" s="80">
        <f>IF(I208="Less(-)",-1,1)</f>
        <v>1</v>
      </c>
      <c r="K208" s="77" t="s">
        <v>34</v>
      </c>
      <c r="L208" s="77" t="s">
        <v>4</v>
      </c>
      <c r="M208" s="86"/>
      <c r="N208" s="92"/>
      <c r="O208" s="92"/>
      <c r="P208" s="93"/>
      <c r="Q208" s="92"/>
      <c r="R208" s="92"/>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5">
        <f>total_amount_ba($B$2,$D$2,D208,F208,J208,K208,M208)</f>
        <v>0</v>
      </c>
      <c r="BB208" s="67">
        <f>BA208+SUM(N208:AZ208)</f>
        <v>0</v>
      </c>
      <c r="BC208" s="63" t="str">
        <f>SpellNumber(L208,BB208)</f>
        <v>INR Zero Only</v>
      </c>
      <c r="IA208" s="8">
        <v>140.3</v>
      </c>
      <c r="IB208" s="8" t="s">
        <v>247</v>
      </c>
      <c r="IC208" s="8" t="s">
        <v>603</v>
      </c>
      <c r="ID208" s="8">
        <v>50</v>
      </c>
      <c r="IE208" s="8" t="s">
        <v>419</v>
      </c>
      <c r="IF208" s="9"/>
      <c r="IG208" s="9"/>
      <c r="IH208" s="9"/>
      <c r="II208" s="9"/>
    </row>
    <row r="209" spans="1:243" s="7" customFormat="1" ht="28.5">
      <c r="A209" s="57">
        <v>141</v>
      </c>
      <c r="B209" s="58" t="s">
        <v>248</v>
      </c>
      <c r="C209" s="61" t="s">
        <v>604</v>
      </c>
      <c r="D209" s="91">
        <v>5</v>
      </c>
      <c r="E209" s="75" t="s">
        <v>419</v>
      </c>
      <c r="F209" s="76"/>
      <c r="G209" s="77"/>
      <c r="H209" s="78"/>
      <c r="I209" s="79" t="s">
        <v>33</v>
      </c>
      <c r="J209" s="80">
        <f aca="true" t="shared" si="52" ref="J209:J218">IF(I209="Less(-)",-1,1)</f>
        <v>1</v>
      </c>
      <c r="K209" s="77" t="s">
        <v>34</v>
      </c>
      <c r="L209" s="77" t="s">
        <v>4</v>
      </c>
      <c r="M209" s="86"/>
      <c r="N209" s="92"/>
      <c r="O209" s="92"/>
      <c r="P209" s="93"/>
      <c r="Q209" s="92"/>
      <c r="R209" s="92"/>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5">
        <f aca="true" t="shared" si="53" ref="BA209:BA218">total_amount_ba($B$2,$D$2,D209,F209,J209,K209,M209)</f>
        <v>0</v>
      </c>
      <c r="BB209" s="67">
        <f aca="true" t="shared" si="54" ref="BB209:BB218">BA209+SUM(N209:AZ209)</f>
        <v>0</v>
      </c>
      <c r="BC209" s="63" t="str">
        <f aca="true" t="shared" si="55" ref="BC209:BC218">SpellNumber(L209,BB209)</f>
        <v>INR Zero Only</v>
      </c>
      <c r="IA209" s="8">
        <v>141</v>
      </c>
      <c r="IB209" s="8" t="s">
        <v>248</v>
      </c>
      <c r="IC209" s="8" t="s">
        <v>604</v>
      </c>
      <c r="ID209" s="8">
        <v>5</v>
      </c>
      <c r="IE209" s="8" t="s">
        <v>419</v>
      </c>
      <c r="IF209" s="9"/>
      <c r="IG209" s="9"/>
      <c r="IH209" s="9"/>
      <c r="II209" s="9"/>
    </row>
    <row r="210" spans="1:243" s="7" customFormat="1" ht="85.5">
      <c r="A210" s="60">
        <v>142</v>
      </c>
      <c r="B210" s="63" t="s">
        <v>249</v>
      </c>
      <c r="C210" s="61" t="s">
        <v>605</v>
      </c>
      <c r="D210" s="91"/>
      <c r="E210" s="75"/>
      <c r="F210" s="82"/>
      <c r="G210" s="85"/>
      <c r="H210" s="84"/>
      <c r="I210" s="84" t="s">
        <v>33</v>
      </c>
      <c r="J210" s="85">
        <f t="shared" si="52"/>
        <v>1</v>
      </c>
      <c r="K210" s="85" t="s">
        <v>34</v>
      </c>
      <c r="L210" s="85" t="s">
        <v>4</v>
      </c>
      <c r="M210" s="85"/>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4"/>
      <c r="AZ210" s="84"/>
      <c r="BA210" s="84"/>
      <c r="BB210" s="69"/>
      <c r="BC210" s="69"/>
      <c r="BD210" s="9"/>
      <c r="BE210" s="9"/>
      <c r="BF210" s="9"/>
      <c r="BG210" s="9"/>
      <c r="CS210" s="8"/>
      <c r="CT210" s="8"/>
      <c r="CU210" s="8"/>
      <c r="CV210" s="8"/>
      <c r="CW210" s="8"/>
      <c r="CX210" s="9"/>
      <c r="CY210" s="9"/>
      <c r="CZ210" s="9"/>
      <c r="DA210" s="9"/>
      <c r="EM210" s="8"/>
      <c r="EN210" s="8"/>
      <c r="EO210" s="8"/>
      <c r="EP210" s="8"/>
      <c r="EQ210" s="8"/>
      <c r="ER210" s="9"/>
      <c r="ES210" s="9"/>
      <c r="ET210" s="9"/>
      <c r="EU210" s="9"/>
      <c r="GG210" s="8"/>
      <c r="GH210" s="8"/>
      <c r="GI210" s="8"/>
      <c r="GJ210" s="8"/>
      <c r="GK210" s="8"/>
      <c r="GL210" s="9"/>
      <c r="GM210" s="9"/>
      <c r="GN210" s="9"/>
      <c r="GO210" s="9"/>
      <c r="IA210" s="8">
        <v>142</v>
      </c>
      <c r="IB210" s="8" t="s">
        <v>249</v>
      </c>
      <c r="IC210" s="8" t="s">
        <v>605</v>
      </c>
      <c r="ID210" s="8"/>
      <c r="IE210" s="8"/>
      <c r="IF210" s="9"/>
      <c r="IG210" s="9"/>
      <c r="IH210" s="9"/>
      <c r="II210" s="9"/>
    </row>
    <row r="211" spans="1:243" s="7" customFormat="1" ht="15">
      <c r="A211" s="57">
        <v>142.1</v>
      </c>
      <c r="B211" s="58" t="s">
        <v>250</v>
      </c>
      <c r="C211" s="61" t="s">
        <v>606</v>
      </c>
      <c r="D211" s="89">
        <v>10</v>
      </c>
      <c r="E211" s="75" t="s">
        <v>419</v>
      </c>
      <c r="F211" s="76"/>
      <c r="G211" s="77"/>
      <c r="H211" s="77"/>
      <c r="I211" s="79" t="s">
        <v>33</v>
      </c>
      <c r="J211" s="80">
        <f t="shared" si="52"/>
        <v>1</v>
      </c>
      <c r="K211" s="77" t="s">
        <v>34</v>
      </c>
      <c r="L211" s="77" t="s">
        <v>4</v>
      </c>
      <c r="M211" s="86"/>
      <c r="N211" s="92"/>
      <c r="O211" s="92"/>
      <c r="P211" s="93"/>
      <c r="Q211" s="92"/>
      <c r="R211" s="92"/>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5">
        <f t="shared" si="53"/>
        <v>0</v>
      </c>
      <c r="BB211" s="67">
        <f t="shared" si="54"/>
        <v>0</v>
      </c>
      <c r="BC211" s="63" t="str">
        <f t="shared" si="55"/>
        <v>INR Zero Only</v>
      </c>
      <c r="HC211" s="32"/>
      <c r="HD211" s="37"/>
      <c r="HE211" s="33"/>
      <c r="HF211" s="34"/>
      <c r="HG211" s="10"/>
      <c r="HH211" s="35"/>
      <c r="HI211" s="9"/>
      <c r="HJ211" s="8"/>
      <c r="IA211" s="8">
        <v>142.1</v>
      </c>
      <c r="IB211" s="8" t="s">
        <v>250</v>
      </c>
      <c r="IC211" s="8" t="s">
        <v>606</v>
      </c>
      <c r="ID211" s="8">
        <v>10</v>
      </c>
      <c r="IE211" s="8" t="s">
        <v>419</v>
      </c>
      <c r="IF211" s="9"/>
      <c r="IG211" s="9"/>
      <c r="IH211" s="9"/>
      <c r="II211" s="9"/>
    </row>
    <row r="212" spans="1:243" s="7" customFormat="1" ht="15">
      <c r="A212" s="57">
        <v>142.2</v>
      </c>
      <c r="B212" s="58" t="s">
        <v>251</v>
      </c>
      <c r="C212" s="61" t="s">
        <v>607</v>
      </c>
      <c r="D212" s="89">
        <v>10</v>
      </c>
      <c r="E212" s="75" t="s">
        <v>419</v>
      </c>
      <c r="F212" s="76"/>
      <c r="G212" s="77"/>
      <c r="H212" s="77"/>
      <c r="I212" s="79" t="s">
        <v>33</v>
      </c>
      <c r="J212" s="80">
        <f t="shared" si="52"/>
        <v>1</v>
      </c>
      <c r="K212" s="77" t="s">
        <v>34</v>
      </c>
      <c r="L212" s="77" t="s">
        <v>4</v>
      </c>
      <c r="M212" s="86"/>
      <c r="N212" s="92"/>
      <c r="O212" s="92"/>
      <c r="P212" s="93"/>
      <c r="Q212" s="92"/>
      <c r="R212" s="92"/>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5">
        <f t="shared" si="53"/>
        <v>0</v>
      </c>
      <c r="BB212" s="67">
        <f t="shared" si="54"/>
        <v>0</v>
      </c>
      <c r="BC212" s="63" t="str">
        <f t="shared" si="55"/>
        <v>INR Zero Only</v>
      </c>
      <c r="IA212" s="8">
        <v>142.2</v>
      </c>
      <c r="IB212" s="8" t="s">
        <v>251</v>
      </c>
      <c r="IC212" s="8" t="s">
        <v>607</v>
      </c>
      <c r="ID212" s="8">
        <v>10</v>
      </c>
      <c r="IE212" s="8" t="s">
        <v>419</v>
      </c>
      <c r="IF212" s="9"/>
      <c r="IG212" s="9"/>
      <c r="IH212" s="9"/>
      <c r="II212" s="9"/>
    </row>
    <row r="213" spans="1:243" s="7" customFormat="1" ht="57">
      <c r="A213" s="57">
        <v>142.3</v>
      </c>
      <c r="B213" s="58" t="s">
        <v>252</v>
      </c>
      <c r="C213" s="61" t="s">
        <v>608</v>
      </c>
      <c r="D213" s="91">
        <v>7</v>
      </c>
      <c r="E213" s="75" t="s">
        <v>419</v>
      </c>
      <c r="F213" s="76"/>
      <c r="G213" s="77"/>
      <c r="H213" s="77"/>
      <c r="I213" s="79" t="s">
        <v>33</v>
      </c>
      <c r="J213" s="80">
        <f t="shared" si="52"/>
        <v>1</v>
      </c>
      <c r="K213" s="77" t="s">
        <v>34</v>
      </c>
      <c r="L213" s="77" t="s">
        <v>4</v>
      </c>
      <c r="M213" s="86"/>
      <c r="N213" s="92"/>
      <c r="O213" s="92"/>
      <c r="P213" s="93"/>
      <c r="Q213" s="92"/>
      <c r="R213" s="92"/>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5">
        <f t="shared" si="53"/>
        <v>0</v>
      </c>
      <c r="BB213" s="67">
        <f t="shared" si="54"/>
        <v>0</v>
      </c>
      <c r="BC213" s="63" t="str">
        <f t="shared" si="55"/>
        <v>INR Zero Only</v>
      </c>
      <c r="IA213" s="8">
        <v>142.3</v>
      </c>
      <c r="IB213" s="8" t="s">
        <v>252</v>
      </c>
      <c r="IC213" s="8" t="s">
        <v>608</v>
      </c>
      <c r="ID213" s="8">
        <v>7</v>
      </c>
      <c r="IE213" s="8" t="s">
        <v>419</v>
      </c>
      <c r="IF213" s="9"/>
      <c r="IG213" s="9"/>
      <c r="IH213" s="9"/>
      <c r="II213" s="9"/>
    </row>
    <row r="214" spans="1:243" s="7" customFormat="1" ht="28.5">
      <c r="A214" s="57">
        <v>143</v>
      </c>
      <c r="B214" s="58" t="s">
        <v>253</v>
      </c>
      <c r="C214" s="61" t="s">
        <v>609</v>
      </c>
      <c r="D214" s="91">
        <v>10</v>
      </c>
      <c r="E214" s="75" t="s">
        <v>411</v>
      </c>
      <c r="F214" s="76"/>
      <c r="G214" s="77"/>
      <c r="H214" s="77"/>
      <c r="I214" s="79" t="s">
        <v>33</v>
      </c>
      <c r="J214" s="80">
        <f t="shared" si="52"/>
        <v>1</v>
      </c>
      <c r="K214" s="77" t="s">
        <v>34</v>
      </c>
      <c r="L214" s="77" t="s">
        <v>4</v>
      </c>
      <c r="M214" s="86"/>
      <c r="N214" s="92"/>
      <c r="O214" s="92"/>
      <c r="P214" s="93"/>
      <c r="Q214" s="92"/>
      <c r="R214" s="92"/>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6"/>
      <c r="AV214" s="94"/>
      <c r="AW214" s="94"/>
      <c r="AX214" s="94"/>
      <c r="AY214" s="94"/>
      <c r="AZ214" s="94"/>
      <c r="BA214" s="95">
        <f t="shared" si="53"/>
        <v>0</v>
      </c>
      <c r="BB214" s="67">
        <f t="shared" si="54"/>
        <v>0</v>
      </c>
      <c r="BC214" s="63" t="str">
        <f t="shared" si="55"/>
        <v>INR Zero Only</v>
      </c>
      <c r="IA214" s="8">
        <v>143</v>
      </c>
      <c r="IB214" s="8" t="s">
        <v>253</v>
      </c>
      <c r="IC214" s="8" t="s">
        <v>609</v>
      </c>
      <c r="ID214" s="8">
        <v>10</v>
      </c>
      <c r="IE214" s="8" t="s">
        <v>411</v>
      </c>
      <c r="IF214" s="9"/>
      <c r="IG214" s="9"/>
      <c r="IH214" s="9"/>
      <c r="II214" s="9"/>
    </row>
    <row r="215" spans="1:243" s="7" customFormat="1" ht="28.5">
      <c r="A215" s="57">
        <v>144</v>
      </c>
      <c r="B215" s="58" t="s">
        <v>254</v>
      </c>
      <c r="C215" s="61" t="s">
        <v>610</v>
      </c>
      <c r="D215" s="89">
        <v>6</v>
      </c>
      <c r="E215" s="75" t="s">
        <v>411</v>
      </c>
      <c r="F215" s="76"/>
      <c r="G215" s="77"/>
      <c r="H215" s="77"/>
      <c r="I215" s="79" t="s">
        <v>33</v>
      </c>
      <c r="J215" s="80">
        <f t="shared" si="52"/>
        <v>1</v>
      </c>
      <c r="K215" s="77" t="s">
        <v>34</v>
      </c>
      <c r="L215" s="77" t="s">
        <v>4</v>
      </c>
      <c r="M215" s="86"/>
      <c r="N215" s="92"/>
      <c r="O215" s="92"/>
      <c r="P215" s="93"/>
      <c r="Q215" s="92"/>
      <c r="R215" s="92"/>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5">
        <f t="shared" si="53"/>
        <v>0</v>
      </c>
      <c r="BB215" s="67">
        <f t="shared" si="54"/>
        <v>0</v>
      </c>
      <c r="BC215" s="63" t="str">
        <f t="shared" si="55"/>
        <v>INR Zero Only</v>
      </c>
      <c r="IA215" s="8">
        <v>144</v>
      </c>
      <c r="IB215" s="8" t="s">
        <v>254</v>
      </c>
      <c r="IC215" s="8" t="s">
        <v>610</v>
      </c>
      <c r="ID215" s="8">
        <v>6</v>
      </c>
      <c r="IE215" s="8" t="s">
        <v>411</v>
      </c>
      <c r="IF215" s="9"/>
      <c r="IG215" s="9"/>
      <c r="IH215" s="9"/>
      <c r="II215" s="9"/>
    </row>
    <row r="216" spans="1:243" s="7" customFormat="1" ht="28.5">
      <c r="A216" s="57">
        <v>145</v>
      </c>
      <c r="B216" s="58" t="s">
        <v>255</v>
      </c>
      <c r="C216" s="61" t="s">
        <v>611</v>
      </c>
      <c r="D216" s="89">
        <v>60</v>
      </c>
      <c r="E216" s="75" t="s">
        <v>411</v>
      </c>
      <c r="F216" s="76"/>
      <c r="G216" s="77"/>
      <c r="H216" s="77"/>
      <c r="I216" s="79" t="s">
        <v>33</v>
      </c>
      <c r="J216" s="80">
        <f t="shared" si="52"/>
        <v>1</v>
      </c>
      <c r="K216" s="77" t="s">
        <v>34</v>
      </c>
      <c r="L216" s="77" t="s">
        <v>4</v>
      </c>
      <c r="M216" s="86"/>
      <c r="N216" s="92"/>
      <c r="O216" s="92"/>
      <c r="P216" s="93"/>
      <c r="Q216" s="92"/>
      <c r="R216" s="92"/>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5">
        <f t="shared" si="53"/>
        <v>0</v>
      </c>
      <c r="BB216" s="67">
        <f t="shared" si="54"/>
        <v>0</v>
      </c>
      <c r="BC216" s="63" t="str">
        <f t="shared" si="55"/>
        <v>INR Zero Only</v>
      </c>
      <c r="IA216" s="8">
        <v>145</v>
      </c>
      <c r="IB216" s="8" t="s">
        <v>255</v>
      </c>
      <c r="IC216" s="8" t="s">
        <v>611</v>
      </c>
      <c r="ID216" s="8">
        <v>60</v>
      </c>
      <c r="IE216" s="8" t="s">
        <v>411</v>
      </c>
      <c r="IF216" s="9"/>
      <c r="IG216" s="9"/>
      <c r="IH216" s="9"/>
      <c r="II216" s="9"/>
    </row>
    <row r="217" spans="1:243" s="7" customFormat="1" ht="42.75">
      <c r="A217" s="57">
        <v>146</v>
      </c>
      <c r="B217" s="58" t="s">
        <v>256</v>
      </c>
      <c r="C217" s="61" t="s">
        <v>612</v>
      </c>
      <c r="D217" s="91">
        <v>370</v>
      </c>
      <c r="E217" s="75" t="s">
        <v>411</v>
      </c>
      <c r="F217" s="76"/>
      <c r="G217" s="77"/>
      <c r="H217" s="77"/>
      <c r="I217" s="79" t="s">
        <v>33</v>
      </c>
      <c r="J217" s="80">
        <f t="shared" si="52"/>
        <v>1</v>
      </c>
      <c r="K217" s="77" t="s">
        <v>34</v>
      </c>
      <c r="L217" s="77" t="s">
        <v>4</v>
      </c>
      <c r="M217" s="86"/>
      <c r="N217" s="92"/>
      <c r="O217" s="92"/>
      <c r="P217" s="93"/>
      <c r="Q217" s="92"/>
      <c r="R217" s="92"/>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5">
        <f t="shared" si="53"/>
        <v>0</v>
      </c>
      <c r="BB217" s="67">
        <f t="shared" si="54"/>
        <v>0</v>
      </c>
      <c r="BC217" s="63" t="str">
        <f t="shared" si="55"/>
        <v>INR Zero Only</v>
      </c>
      <c r="IA217" s="8">
        <v>146</v>
      </c>
      <c r="IB217" s="8" t="s">
        <v>256</v>
      </c>
      <c r="IC217" s="8" t="s">
        <v>612</v>
      </c>
      <c r="ID217" s="8">
        <v>370</v>
      </c>
      <c r="IE217" s="8" t="s">
        <v>411</v>
      </c>
      <c r="IF217" s="9"/>
      <c r="IG217" s="9"/>
      <c r="IH217" s="9"/>
      <c r="II217" s="9"/>
    </row>
    <row r="218" spans="1:243" s="7" customFormat="1" ht="71.25">
      <c r="A218" s="57">
        <v>147</v>
      </c>
      <c r="B218" s="58" t="s">
        <v>257</v>
      </c>
      <c r="C218" s="61" t="s">
        <v>613</v>
      </c>
      <c r="D218" s="91">
        <v>1300</v>
      </c>
      <c r="E218" s="75" t="s">
        <v>402</v>
      </c>
      <c r="F218" s="76"/>
      <c r="G218" s="77"/>
      <c r="H218" s="77"/>
      <c r="I218" s="79" t="s">
        <v>33</v>
      </c>
      <c r="J218" s="80">
        <f t="shared" si="52"/>
        <v>1</v>
      </c>
      <c r="K218" s="77" t="s">
        <v>34</v>
      </c>
      <c r="L218" s="77" t="s">
        <v>4</v>
      </c>
      <c r="M218" s="86"/>
      <c r="N218" s="92"/>
      <c r="O218" s="92"/>
      <c r="P218" s="93"/>
      <c r="Q218" s="92"/>
      <c r="R218" s="92"/>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5">
        <f t="shared" si="53"/>
        <v>0</v>
      </c>
      <c r="BB218" s="67">
        <f t="shared" si="54"/>
        <v>0</v>
      </c>
      <c r="BC218" s="63" t="str">
        <f t="shared" si="55"/>
        <v>INR Zero Only</v>
      </c>
      <c r="IA218" s="8">
        <v>147</v>
      </c>
      <c r="IB218" s="8" t="s">
        <v>257</v>
      </c>
      <c r="IC218" s="8" t="s">
        <v>613</v>
      </c>
      <c r="ID218" s="8">
        <v>1300</v>
      </c>
      <c r="IE218" s="8" t="s">
        <v>402</v>
      </c>
      <c r="IF218" s="9"/>
      <c r="IG218" s="9"/>
      <c r="IH218" s="9"/>
      <c r="II218" s="9"/>
    </row>
    <row r="219" spans="1:243" s="7" customFormat="1" ht="15">
      <c r="A219" s="60">
        <v>148</v>
      </c>
      <c r="B219" s="63" t="s">
        <v>258</v>
      </c>
      <c r="C219" s="61"/>
      <c r="D219" s="89"/>
      <c r="E219" s="75"/>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95"/>
      <c r="BB219" s="100"/>
      <c r="BC219" s="63"/>
      <c r="EM219" s="8"/>
      <c r="EN219" s="8"/>
      <c r="EO219" s="8"/>
      <c r="EP219" s="8"/>
      <c r="EQ219" s="8"/>
      <c r="ER219" s="9"/>
      <c r="ES219" s="9"/>
      <c r="ET219" s="9"/>
      <c r="EU219" s="9"/>
      <c r="GG219" s="8"/>
      <c r="GH219" s="8"/>
      <c r="GI219" s="8"/>
      <c r="GJ219" s="8"/>
      <c r="GK219" s="8"/>
      <c r="GL219" s="9"/>
      <c r="GM219" s="9"/>
      <c r="GN219" s="9"/>
      <c r="GO219" s="9"/>
      <c r="IA219" s="8">
        <v>148</v>
      </c>
      <c r="IB219" s="8" t="s">
        <v>258</v>
      </c>
      <c r="IC219" s="8"/>
      <c r="ID219" s="8"/>
      <c r="IE219" s="8"/>
      <c r="IF219" s="9"/>
      <c r="IG219" s="9"/>
      <c r="IH219" s="9"/>
      <c r="II219" s="9"/>
    </row>
    <row r="220" spans="1:243" s="7" customFormat="1" ht="57">
      <c r="A220" s="57">
        <v>148.1</v>
      </c>
      <c r="B220" s="58" t="s">
        <v>259</v>
      </c>
      <c r="C220" s="61" t="s">
        <v>614</v>
      </c>
      <c r="D220" s="89">
        <v>200</v>
      </c>
      <c r="E220" s="75" t="s">
        <v>414</v>
      </c>
      <c r="F220" s="76"/>
      <c r="G220" s="77"/>
      <c r="H220" s="77"/>
      <c r="I220" s="79" t="s">
        <v>33</v>
      </c>
      <c r="J220" s="80">
        <f>IF(I220="Less(-)",-1,1)</f>
        <v>1</v>
      </c>
      <c r="K220" s="77" t="s">
        <v>34</v>
      </c>
      <c r="L220" s="77" t="s">
        <v>4</v>
      </c>
      <c r="M220" s="86"/>
      <c r="N220" s="92"/>
      <c r="O220" s="92"/>
      <c r="P220" s="93"/>
      <c r="Q220" s="92"/>
      <c r="R220" s="92"/>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5">
        <f>total_amount_ba($B$2,$D$2,D220,F220,J220,K220,M220)</f>
        <v>0</v>
      </c>
      <c r="BB220" s="67">
        <f>BA220+SUM(N220:AZ220)</f>
        <v>0</v>
      </c>
      <c r="BC220" s="63" t="str">
        <f>SpellNumber(L220,BB220)</f>
        <v>INR Zero Only</v>
      </c>
      <c r="HC220" s="32"/>
      <c r="HD220" s="37"/>
      <c r="HE220" s="33"/>
      <c r="HF220" s="34"/>
      <c r="HG220" s="10"/>
      <c r="HH220" s="35"/>
      <c r="HI220" s="9"/>
      <c r="HJ220" s="8"/>
      <c r="IA220" s="8">
        <v>148.1</v>
      </c>
      <c r="IB220" s="8" t="s">
        <v>259</v>
      </c>
      <c r="IC220" s="8" t="s">
        <v>614</v>
      </c>
      <c r="ID220" s="8">
        <v>200</v>
      </c>
      <c r="IE220" s="8" t="s">
        <v>414</v>
      </c>
      <c r="IF220" s="9"/>
      <c r="IG220" s="9"/>
      <c r="IH220" s="9"/>
      <c r="II220" s="9"/>
    </row>
    <row r="221" spans="1:243" s="7" customFormat="1" ht="28.5">
      <c r="A221" s="57">
        <v>149</v>
      </c>
      <c r="B221" s="58" t="s">
        <v>260</v>
      </c>
      <c r="C221" s="61" t="s">
        <v>615</v>
      </c>
      <c r="D221" s="91">
        <v>2</v>
      </c>
      <c r="E221" s="75" t="s">
        <v>411</v>
      </c>
      <c r="F221" s="76"/>
      <c r="G221" s="77"/>
      <c r="H221" s="77"/>
      <c r="I221" s="79" t="s">
        <v>33</v>
      </c>
      <c r="J221" s="80">
        <f>IF(I221="Less(-)",-1,1)</f>
        <v>1</v>
      </c>
      <c r="K221" s="77" t="s">
        <v>34</v>
      </c>
      <c r="L221" s="77" t="s">
        <v>4</v>
      </c>
      <c r="M221" s="86"/>
      <c r="N221" s="92"/>
      <c r="O221" s="92"/>
      <c r="P221" s="93"/>
      <c r="Q221" s="92"/>
      <c r="R221" s="92"/>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5">
        <f>total_amount_ba($B$2,$D$2,D221,F221,J221,K221,M221)</f>
        <v>0</v>
      </c>
      <c r="BB221" s="67">
        <f>BA221+SUM(N221:AZ221)</f>
        <v>0</v>
      </c>
      <c r="BC221" s="63" t="str">
        <f>SpellNumber(L221,BB221)</f>
        <v>INR Zero Only</v>
      </c>
      <c r="IA221" s="8">
        <v>149</v>
      </c>
      <c r="IB221" s="8" t="s">
        <v>260</v>
      </c>
      <c r="IC221" s="8" t="s">
        <v>615</v>
      </c>
      <c r="ID221" s="8">
        <v>2</v>
      </c>
      <c r="IE221" s="8" t="s">
        <v>411</v>
      </c>
      <c r="IF221" s="9"/>
      <c r="IG221" s="9"/>
      <c r="IH221" s="9"/>
      <c r="II221" s="9"/>
    </row>
    <row r="222" spans="1:243" s="7" customFormat="1" ht="15">
      <c r="A222" s="57">
        <v>150</v>
      </c>
      <c r="B222" s="58" t="s">
        <v>261</v>
      </c>
      <c r="C222" s="61" t="s">
        <v>616</v>
      </c>
      <c r="D222" s="91">
        <v>1</v>
      </c>
      <c r="E222" s="75" t="s">
        <v>411</v>
      </c>
      <c r="F222" s="76"/>
      <c r="G222" s="77"/>
      <c r="H222" s="77"/>
      <c r="I222" s="79" t="s">
        <v>33</v>
      </c>
      <c r="J222" s="80">
        <f>IF(I222="Less(-)",-1,1)</f>
        <v>1</v>
      </c>
      <c r="K222" s="77" t="s">
        <v>34</v>
      </c>
      <c r="L222" s="77" t="s">
        <v>4</v>
      </c>
      <c r="M222" s="86"/>
      <c r="N222" s="92"/>
      <c r="O222" s="92"/>
      <c r="P222" s="93"/>
      <c r="Q222" s="92"/>
      <c r="R222" s="92"/>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5">
        <f>total_amount_ba($B$2,$D$2,D222,F222,J222,K222,M222)</f>
        <v>0</v>
      </c>
      <c r="BB222" s="67">
        <f>BA222+SUM(N222:AZ222)</f>
        <v>0</v>
      </c>
      <c r="BC222" s="63" t="str">
        <f>SpellNumber(L222,BB222)</f>
        <v>INR Zero Only</v>
      </c>
      <c r="IA222" s="8">
        <v>150</v>
      </c>
      <c r="IB222" s="8" t="s">
        <v>261</v>
      </c>
      <c r="IC222" s="8" t="s">
        <v>616</v>
      </c>
      <c r="ID222" s="8">
        <v>1</v>
      </c>
      <c r="IE222" s="8" t="s">
        <v>411</v>
      </c>
      <c r="IF222" s="9"/>
      <c r="IG222" s="9"/>
      <c r="IH222" s="9"/>
      <c r="II222" s="9"/>
    </row>
    <row r="223" spans="1:243" s="7" customFormat="1" ht="15">
      <c r="A223" s="60">
        <v>151</v>
      </c>
      <c r="B223" s="63" t="s">
        <v>262</v>
      </c>
      <c r="C223" s="61" t="s">
        <v>617</v>
      </c>
      <c r="D223" s="89"/>
      <c r="E223" s="75"/>
      <c r="F223" s="82"/>
      <c r="G223" s="85"/>
      <c r="H223" s="84"/>
      <c r="I223" s="84" t="s">
        <v>33</v>
      </c>
      <c r="J223" s="85">
        <f>IF(I223="Less(-)",-1,1)</f>
        <v>1</v>
      </c>
      <c r="K223" s="85" t="s">
        <v>34</v>
      </c>
      <c r="L223" s="85" t="s">
        <v>4</v>
      </c>
      <c r="M223" s="85"/>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4"/>
      <c r="AZ223" s="84"/>
      <c r="BA223" s="84"/>
      <c r="BB223" s="69"/>
      <c r="BC223" s="69"/>
      <c r="BD223" s="9"/>
      <c r="BE223" s="9"/>
      <c r="BF223" s="9"/>
      <c r="BG223" s="9"/>
      <c r="CS223" s="8"/>
      <c r="CT223" s="8"/>
      <c r="CU223" s="8"/>
      <c r="CV223" s="8"/>
      <c r="CW223" s="8"/>
      <c r="CX223" s="9"/>
      <c r="CY223" s="9"/>
      <c r="CZ223" s="9"/>
      <c r="DA223" s="9"/>
      <c r="EM223" s="8"/>
      <c r="EN223" s="8"/>
      <c r="EO223" s="8"/>
      <c r="EP223" s="8"/>
      <c r="EQ223" s="8"/>
      <c r="ER223" s="9"/>
      <c r="ES223" s="9"/>
      <c r="ET223" s="9"/>
      <c r="EU223" s="9"/>
      <c r="GG223" s="8"/>
      <c r="GH223" s="8"/>
      <c r="GI223" s="8"/>
      <c r="GJ223" s="8"/>
      <c r="GK223" s="8"/>
      <c r="GL223" s="9"/>
      <c r="GM223" s="9"/>
      <c r="GN223" s="9"/>
      <c r="GO223" s="9"/>
      <c r="IA223" s="8">
        <v>151</v>
      </c>
      <c r="IB223" s="8" t="s">
        <v>262</v>
      </c>
      <c r="IC223" s="8" t="s">
        <v>617</v>
      </c>
      <c r="ID223" s="8"/>
      <c r="IE223" s="8"/>
      <c r="IF223" s="9"/>
      <c r="IG223" s="9"/>
      <c r="IH223" s="9"/>
      <c r="II223" s="9"/>
    </row>
    <row r="224" spans="1:243" s="7" customFormat="1" ht="15">
      <c r="A224" s="57">
        <v>151.1</v>
      </c>
      <c r="B224" s="58" t="s">
        <v>263</v>
      </c>
      <c r="C224" s="61" t="s">
        <v>618</v>
      </c>
      <c r="D224" s="89">
        <v>12</v>
      </c>
      <c r="E224" s="75" t="s">
        <v>411</v>
      </c>
      <c r="F224" s="76"/>
      <c r="G224" s="77"/>
      <c r="H224" s="78"/>
      <c r="I224" s="79" t="s">
        <v>33</v>
      </c>
      <c r="J224" s="80">
        <f aca="true" t="shared" si="56" ref="J224:J234">IF(I224="Less(-)",-1,1)</f>
        <v>1</v>
      </c>
      <c r="K224" s="77" t="s">
        <v>34</v>
      </c>
      <c r="L224" s="77" t="s">
        <v>4</v>
      </c>
      <c r="M224" s="86"/>
      <c r="N224" s="92"/>
      <c r="O224" s="92"/>
      <c r="P224" s="93"/>
      <c r="Q224" s="92"/>
      <c r="R224" s="92"/>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5">
        <f aca="true" t="shared" si="57" ref="BA224:BA234">total_amount_ba($B$2,$D$2,D224,F224,J224,K224,M224)</f>
        <v>0</v>
      </c>
      <c r="BB224" s="67">
        <f aca="true" t="shared" si="58" ref="BB224:BB234">BA224+SUM(N224:AZ224)</f>
        <v>0</v>
      </c>
      <c r="BC224" s="63" t="str">
        <f aca="true" t="shared" si="59" ref="BC224:BC234">SpellNumber(L224,BB224)</f>
        <v>INR Zero Only</v>
      </c>
      <c r="HC224" s="32"/>
      <c r="HD224" s="37"/>
      <c r="HE224" s="33"/>
      <c r="HF224" s="34"/>
      <c r="HG224" s="10"/>
      <c r="HH224" s="35"/>
      <c r="HI224" s="9"/>
      <c r="HJ224" s="8"/>
      <c r="IA224" s="8">
        <v>151.1</v>
      </c>
      <c r="IB224" s="8" t="s">
        <v>263</v>
      </c>
      <c r="IC224" s="8" t="s">
        <v>618</v>
      </c>
      <c r="ID224" s="8">
        <v>12</v>
      </c>
      <c r="IE224" s="8" t="s">
        <v>411</v>
      </c>
      <c r="IF224" s="9"/>
      <c r="IG224" s="9"/>
      <c r="IH224" s="9"/>
      <c r="II224" s="9"/>
    </row>
    <row r="225" spans="1:243" s="7" customFormat="1" ht="15">
      <c r="A225" s="57">
        <v>151.2</v>
      </c>
      <c r="B225" s="58" t="s">
        <v>264</v>
      </c>
      <c r="C225" s="61" t="s">
        <v>619</v>
      </c>
      <c r="D225" s="91">
        <v>30</v>
      </c>
      <c r="E225" s="75" t="s">
        <v>411</v>
      </c>
      <c r="F225" s="76"/>
      <c r="G225" s="77"/>
      <c r="H225" s="77"/>
      <c r="I225" s="79" t="s">
        <v>33</v>
      </c>
      <c r="J225" s="80">
        <f t="shared" si="56"/>
        <v>1</v>
      </c>
      <c r="K225" s="77" t="s">
        <v>34</v>
      </c>
      <c r="L225" s="77" t="s">
        <v>4</v>
      </c>
      <c r="M225" s="86"/>
      <c r="N225" s="92"/>
      <c r="O225" s="92"/>
      <c r="P225" s="93"/>
      <c r="Q225" s="92"/>
      <c r="R225" s="92"/>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5">
        <f t="shared" si="57"/>
        <v>0</v>
      </c>
      <c r="BB225" s="67">
        <f t="shared" si="58"/>
        <v>0</v>
      </c>
      <c r="BC225" s="63" t="str">
        <f t="shared" si="59"/>
        <v>INR Zero Only</v>
      </c>
      <c r="IA225" s="8">
        <v>151.2</v>
      </c>
      <c r="IB225" s="8" t="s">
        <v>264</v>
      </c>
      <c r="IC225" s="8" t="s">
        <v>619</v>
      </c>
      <c r="ID225" s="8">
        <v>30</v>
      </c>
      <c r="IE225" s="8" t="s">
        <v>411</v>
      </c>
      <c r="IF225" s="9"/>
      <c r="IG225" s="9"/>
      <c r="IH225" s="9"/>
      <c r="II225" s="9"/>
    </row>
    <row r="226" spans="1:243" s="7" customFormat="1" ht="15">
      <c r="A226" s="57">
        <v>151.3</v>
      </c>
      <c r="B226" s="58" t="s">
        <v>265</v>
      </c>
      <c r="C226" s="61" t="s">
        <v>620</v>
      </c>
      <c r="D226" s="91">
        <v>20</v>
      </c>
      <c r="E226" s="75" t="s">
        <v>411</v>
      </c>
      <c r="F226" s="76"/>
      <c r="G226" s="77"/>
      <c r="H226" s="77"/>
      <c r="I226" s="79" t="s">
        <v>33</v>
      </c>
      <c r="J226" s="80">
        <f t="shared" si="56"/>
        <v>1</v>
      </c>
      <c r="K226" s="77" t="s">
        <v>34</v>
      </c>
      <c r="L226" s="77" t="s">
        <v>4</v>
      </c>
      <c r="M226" s="86"/>
      <c r="N226" s="92"/>
      <c r="O226" s="92"/>
      <c r="P226" s="93"/>
      <c r="Q226" s="92"/>
      <c r="R226" s="92"/>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5">
        <f t="shared" si="57"/>
        <v>0</v>
      </c>
      <c r="BB226" s="67">
        <f t="shared" si="58"/>
        <v>0</v>
      </c>
      <c r="BC226" s="63" t="str">
        <f t="shared" si="59"/>
        <v>INR Zero Only</v>
      </c>
      <c r="IA226" s="8">
        <v>151.3</v>
      </c>
      <c r="IB226" s="8" t="s">
        <v>265</v>
      </c>
      <c r="IC226" s="8" t="s">
        <v>620</v>
      </c>
      <c r="ID226" s="8">
        <v>20</v>
      </c>
      <c r="IE226" s="8" t="s">
        <v>411</v>
      </c>
      <c r="IF226" s="9"/>
      <c r="IG226" s="9"/>
      <c r="IH226" s="9"/>
      <c r="II226" s="9"/>
    </row>
    <row r="227" spans="1:243" s="7" customFormat="1" ht="28.5">
      <c r="A227" s="57">
        <v>152</v>
      </c>
      <c r="B227" s="58" t="s">
        <v>266</v>
      </c>
      <c r="C227" s="61" t="s">
        <v>621</v>
      </c>
      <c r="D227" s="89">
        <v>20</v>
      </c>
      <c r="E227" s="75" t="s">
        <v>419</v>
      </c>
      <c r="F227" s="76"/>
      <c r="G227" s="77"/>
      <c r="H227" s="77"/>
      <c r="I227" s="79" t="s">
        <v>33</v>
      </c>
      <c r="J227" s="80">
        <f t="shared" si="56"/>
        <v>1</v>
      </c>
      <c r="K227" s="77" t="s">
        <v>34</v>
      </c>
      <c r="L227" s="77" t="s">
        <v>4</v>
      </c>
      <c r="M227" s="86"/>
      <c r="N227" s="92"/>
      <c r="O227" s="92"/>
      <c r="P227" s="93"/>
      <c r="Q227" s="92"/>
      <c r="R227" s="92"/>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5">
        <f t="shared" si="57"/>
        <v>0</v>
      </c>
      <c r="BB227" s="67">
        <f t="shared" si="58"/>
        <v>0</v>
      </c>
      <c r="BC227" s="63" t="str">
        <f t="shared" si="59"/>
        <v>INR Zero Only</v>
      </c>
      <c r="IA227" s="8">
        <v>152</v>
      </c>
      <c r="IB227" s="8" t="s">
        <v>266</v>
      </c>
      <c r="IC227" s="8" t="s">
        <v>621</v>
      </c>
      <c r="ID227" s="8">
        <v>20</v>
      </c>
      <c r="IE227" s="8" t="s">
        <v>419</v>
      </c>
      <c r="IF227" s="9"/>
      <c r="IG227" s="9"/>
      <c r="IH227" s="9"/>
      <c r="II227" s="9"/>
    </row>
    <row r="228" spans="1:243" s="7" customFormat="1" ht="28.5">
      <c r="A228" s="57">
        <v>152.1</v>
      </c>
      <c r="B228" s="58" t="s">
        <v>267</v>
      </c>
      <c r="C228" s="61" t="s">
        <v>622</v>
      </c>
      <c r="D228" s="89">
        <v>65</v>
      </c>
      <c r="E228" s="75" t="s">
        <v>419</v>
      </c>
      <c r="F228" s="76"/>
      <c r="G228" s="77"/>
      <c r="H228" s="77"/>
      <c r="I228" s="79" t="s">
        <v>33</v>
      </c>
      <c r="J228" s="80">
        <f t="shared" si="56"/>
        <v>1</v>
      </c>
      <c r="K228" s="77" t="s">
        <v>34</v>
      </c>
      <c r="L228" s="77" t="s">
        <v>4</v>
      </c>
      <c r="M228" s="86"/>
      <c r="N228" s="92"/>
      <c r="O228" s="92"/>
      <c r="P228" s="93"/>
      <c r="Q228" s="92"/>
      <c r="R228" s="92"/>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5">
        <f t="shared" si="57"/>
        <v>0</v>
      </c>
      <c r="BB228" s="67">
        <f t="shared" si="58"/>
        <v>0</v>
      </c>
      <c r="BC228" s="63" t="str">
        <f t="shared" si="59"/>
        <v>INR Zero Only</v>
      </c>
      <c r="IA228" s="8">
        <v>152.1</v>
      </c>
      <c r="IB228" s="8" t="s">
        <v>267</v>
      </c>
      <c r="IC228" s="8" t="s">
        <v>622</v>
      </c>
      <c r="ID228" s="8">
        <v>65</v>
      </c>
      <c r="IE228" s="8" t="s">
        <v>419</v>
      </c>
      <c r="IF228" s="9"/>
      <c r="IG228" s="9"/>
      <c r="IH228" s="9"/>
      <c r="II228" s="9"/>
    </row>
    <row r="229" spans="1:243" s="7" customFormat="1" ht="15">
      <c r="A229" s="60">
        <v>153</v>
      </c>
      <c r="B229" s="63" t="s">
        <v>268</v>
      </c>
      <c r="C229" s="61" t="s">
        <v>623</v>
      </c>
      <c r="D229" s="91"/>
      <c r="E229" s="75"/>
      <c r="F229" s="82"/>
      <c r="G229" s="85"/>
      <c r="H229" s="84"/>
      <c r="I229" s="84" t="s">
        <v>33</v>
      </c>
      <c r="J229" s="85">
        <f t="shared" si="56"/>
        <v>1</v>
      </c>
      <c r="K229" s="85" t="s">
        <v>34</v>
      </c>
      <c r="L229" s="85" t="s">
        <v>4</v>
      </c>
      <c r="M229" s="85"/>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4"/>
      <c r="AZ229" s="84"/>
      <c r="BA229" s="84"/>
      <c r="BB229" s="69"/>
      <c r="BC229" s="69"/>
      <c r="BD229" s="9"/>
      <c r="BE229" s="9"/>
      <c r="BF229" s="9"/>
      <c r="BG229" s="9"/>
      <c r="CS229" s="8"/>
      <c r="CT229" s="8"/>
      <c r="CU229" s="8"/>
      <c r="CV229" s="8"/>
      <c r="CW229" s="8"/>
      <c r="CX229" s="9"/>
      <c r="CY229" s="9"/>
      <c r="CZ229" s="9"/>
      <c r="DA229" s="9"/>
      <c r="EM229" s="8"/>
      <c r="EN229" s="8"/>
      <c r="EO229" s="8"/>
      <c r="EP229" s="8"/>
      <c r="EQ229" s="8"/>
      <c r="ER229" s="9"/>
      <c r="ES229" s="9"/>
      <c r="ET229" s="9"/>
      <c r="EU229" s="9"/>
      <c r="GG229" s="8"/>
      <c r="GH229" s="8"/>
      <c r="GI229" s="8"/>
      <c r="GJ229" s="8"/>
      <c r="GK229" s="8"/>
      <c r="GL229" s="9"/>
      <c r="GM229" s="9"/>
      <c r="GN229" s="9"/>
      <c r="GO229" s="9"/>
      <c r="IA229" s="8">
        <v>153</v>
      </c>
      <c r="IB229" s="8" t="s">
        <v>268</v>
      </c>
      <c r="IC229" s="8" t="s">
        <v>623</v>
      </c>
      <c r="ID229" s="8"/>
      <c r="IE229" s="8"/>
      <c r="IF229" s="9"/>
      <c r="IG229" s="9"/>
      <c r="IH229" s="9"/>
      <c r="II229" s="9"/>
    </row>
    <row r="230" spans="1:243" s="7" customFormat="1" ht="15">
      <c r="A230" s="57">
        <v>153.1</v>
      </c>
      <c r="B230" s="58" t="s">
        <v>269</v>
      </c>
      <c r="C230" s="61" t="s">
        <v>624</v>
      </c>
      <c r="D230" s="91">
        <v>320</v>
      </c>
      <c r="E230" s="75" t="s">
        <v>419</v>
      </c>
      <c r="F230" s="76"/>
      <c r="G230" s="77"/>
      <c r="H230" s="77"/>
      <c r="I230" s="79" t="s">
        <v>33</v>
      </c>
      <c r="J230" s="80">
        <f t="shared" si="56"/>
        <v>1</v>
      </c>
      <c r="K230" s="77" t="s">
        <v>34</v>
      </c>
      <c r="L230" s="77" t="s">
        <v>4</v>
      </c>
      <c r="M230" s="86"/>
      <c r="N230" s="92"/>
      <c r="O230" s="92"/>
      <c r="P230" s="93"/>
      <c r="Q230" s="92"/>
      <c r="R230" s="92"/>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5">
        <f t="shared" si="57"/>
        <v>0</v>
      </c>
      <c r="BB230" s="67">
        <f t="shared" si="58"/>
        <v>0</v>
      </c>
      <c r="BC230" s="63" t="str">
        <f t="shared" si="59"/>
        <v>INR Zero Only</v>
      </c>
      <c r="HC230" s="32"/>
      <c r="HD230" s="37"/>
      <c r="HE230" s="33"/>
      <c r="HF230" s="34"/>
      <c r="HG230" s="10"/>
      <c r="HH230" s="35"/>
      <c r="HI230" s="9"/>
      <c r="HJ230" s="8"/>
      <c r="IA230" s="8">
        <v>153.1</v>
      </c>
      <c r="IB230" s="8" t="s">
        <v>269</v>
      </c>
      <c r="IC230" s="8" t="s">
        <v>624</v>
      </c>
      <c r="ID230" s="8">
        <v>320</v>
      </c>
      <c r="IE230" s="8" t="s">
        <v>419</v>
      </c>
      <c r="IF230" s="9"/>
      <c r="IG230" s="9"/>
      <c r="IH230" s="9"/>
      <c r="II230" s="9"/>
    </row>
    <row r="231" spans="1:243" s="7" customFormat="1" ht="15">
      <c r="A231" s="57">
        <v>153.2</v>
      </c>
      <c r="B231" s="58" t="s">
        <v>270</v>
      </c>
      <c r="C231" s="61" t="s">
        <v>625</v>
      </c>
      <c r="D231" s="89">
        <v>200</v>
      </c>
      <c r="E231" s="75" t="s">
        <v>419</v>
      </c>
      <c r="F231" s="76"/>
      <c r="G231" s="77"/>
      <c r="H231" s="77"/>
      <c r="I231" s="79" t="s">
        <v>33</v>
      </c>
      <c r="J231" s="80">
        <f t="shared" si="56"/>
        <v>1</v>
      </c>
      <c r="K231" s="77" t="s">
        <v>34</v>
      </c>
      <c r="L231" s="77" t="s">
        <v>4</v>
      </c>
      <c r="M231" s="86"/>
      <c r="N231" s="92"/>
      <c r="O231" s="92"/>
      <c r="P231" s="93"/>
      <c r="Q231" s="92"/>
      <c r="R231" s="92"/>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5">
        <f t="shared" si="57"/>
        <v>0</v>
      </c>
      <c r="BB231" s="67">
        <f t="shared" si="58"/>
        <v>0</v>
      </c>
      <c r="BC231" s="63" t="str">
        <f t="shared" si="59"/>
        <v>INR Zero Only</v>
      </c>
      <c r="IA231" s="8">
        <v>153.2</v>
      </c>
      <c r="IB231" s="8" t="s">
        <v>270</v>
      </c>
      <c r="IC231" s="8" t="s">
        <v>625</v>
      </c>
      <c r="ID231" s="8">
        <v>200</v>
      </c>
      <c r="IE231" s="8" t="s">
        <v>419</v>
      </c>
      <c r="IF231" s="9"/>
      <c r="IG231" s="9"/>
      <c r="IH231" s="9"/>
      <c r="II231" s="9"/>
    </row>
    <row r="232" spans="1:243" s="7" customFormat="1" ht="28.5">
      <c r="A232" s="60">
        <v>154</v>
      </c>
      <c r="B232" s="63" t="s">
        <v>271</v>
      </c>
      <c r="C232" s="61" t="s">
        <v>626</v>
      </c>
      <c r="D232" s="89"/>
      <c r="E232" s="75"/>
      <c r="F232" s="82"/>
      <c r="G232" s="85"/>
      <c r="H232" s="84"/>
      <c r="I232" s="84" t="s">
        <v>33</v>
      </c>
      <c r="J232" s="85">
        <f t="shared" si="56"/>
        <v>1</v>
      </c>
      <c r="K232" s="85" t="s">
        <v>34</v>
      </c>
      <c r="L232" s="85" t="s">
        <v>4</v>
      </c>
      <c r="M232" s="85"/>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4"/>
      <c r="AZ232" s="84"/>
      <c r="BA232" s="84"/>
      <c r="BB232" s="69"/>
      <c r="BC232" s="69"/>
      <c r="BD232" s="9"/>
      <c r="BE232" s="9"/>
      <c r="BF232" s="9"/>
      <c r="BG232" s="9"/>
      <c r="CS232" s="8"/>
      <c r="CT232" s="8"/>
      <c r="CU232" s="8"/>
      <c r="CV232" s="8"/>
      <c r="CW232" s="8"/>
      <c r="CX232" s="9"/>
      <c r="CY232" s="9"/>
      <c r="CZ232" s="9"/>
      <c r="DA232" s="9"/>
      <c r="EM232" s="8"/>
      <c r="EN232" s="8"/>
      <c r="EO232" s="8"/>
      <c r="EP232" s="8"/>
      <c r="EQ232" s="8"/>
      <c r="ER232" s="9"/>
      <c r="ES232" s="9"/>
      <c r="ET232" s="9"/>
      <c r="EU232" s="9"/>
      <c r="GG232" s="8"/>
      <c r="GH232" s="8"/>
      <c r="GI232" s="8"/>
      <c r="GJ232" s="8"/>
      <c r="GK232" s="8"/>
      <c r="GL232" s="9"/>
      <c r="GM232" s="9"/>
      <c r="GN232" s="9"/>
      <c r="GO232" s="9"/>
      <c r="IA232" s="8">
        <v>154</v>
      </c>
      <c r="IB232" s="8" t="s">
        <v>271</v>
      </c>
      <c r="IC232" s="8" t="s">
        <v>626</v>
      </c>
      <c r="ID232" s="8"/>
      <c r="IE232" s="8"/>
      <c r="IF232" s="9"/>
      <c r="IG232" s="9"/>
      <c r="IH232" s="9"/>
      <c r="II232" s="9"/>
    </row>
    <row r="233" spans="1:243" s="7" customFormat="1" ht="15">
      <c r="A233" s="57">
        <v>154.1</v>
      </c>
      <c r="B233" s="58" t="s">
        <v>272</v>
      </c>
      <c r="C233" s="61" t="s">
        <v>627</v>
      </c>
      <c r="D233" s="91">
        <v>450</v>
      </c>
      <c r="E233" s="75" t="s">
        <v>409</v>
      </c>
      <c r="F233" s="76"/>
      <c r="G233" s="77"/>
      <c r="H233" s="77"/>
      <c r="I233" s="79" t="s">
        <v>33</v>
      </c>
      <c r="J233" s="80">
        <f t="shared" si="56"/>
        <v>1</v>
      </c>
      <c r="K233" s="77" t="s">
        <v>34</v>
      </c>
      <c r="L233" s="77" t="s">
        <v>4</v>
      </c>
      <c r="M233" s="86"/>
      <c r="N233" s="92"/>
      <c r="O233" s="92"/>
      <c r="P233" s="93"/>
      <c r="Q233" s="92"/>
      <c r="R233" s="92"/>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5">
        <f t="shared" si="57"/>
        <v>0</v>
      </c>
      <c r="BB233" s="67">
        <f t="shared" si="58"/>
        <v>0</v>
      </c>
      <c r="BC233" s="63" t="str">
        <f t="shared" si="59"/>
        <v>INR Zero Only</v>
      </c>
      <c r="HC233" s="32"/>
      <c r="HD233" s="37"/>
      <c r="HE233" s="33"/>
      <c r="HF233" s="34"/>
      <c r="HG233" s="10"/>
      <c r="HH233" s="35"/>
      <c r="HI233" s="9"/>
      <c r="HJ233" s="8"/>
      <c r="IA233" s="8">
        <v>154.1</v>
      </c>
      <c r="IB233" s="8" t="s">
        <v>272</v>
      </c>
      <c r="IC233" s="8" t="s">
        <v>627</v>
      </c>
      <c r="ID233" s="8">
        <v>450</v>
      </c>
      <c r="IE233" s="8" t="s">
        <v>409</v>
      </c>
      <c r="IF233" s="9"/>
      <c r="IG233" s="9"/>
      <c r="IH233" s="9"/>
      <c r="II233" s="9"/>
    </row>
    <row r="234" spans="1:243" s="7" customFormat="1" ht="15">
      <c r="A234" s="57">
        <v>154.2</v>
      </c>
      <c r="B234" s="58" t="s">
        <v>273</v>
      </c>
      <c r="C234" s="61" t="s">
        <v>628</v>
      </c>
      <c r="D234" s="91">
        <v>300</v>
      </c>
      <c r="E234" s="75" t="s">
        <v>409</v>
      </c>
      <c r="F234" s="76"/>
      <c r="G234" s="77"/>
      <c r="H234" s="77"/>
      <c r="I234" s="79" t="s">
        <v>33</v>
      </c>
      <c r="J234" s="80">
        <f t="shared" si="56"/>
        <v>1</v>
      </c>
      <c r="K234" s="77" t="s">
        <v>34</v>
      </c>
      <c r="L234" s="77" t="s">
        <v>4</v>
      </c>
      <c r="M234" s="86"/>
      <c r="N234" s="92"/>
      <c r="O234" s="92"/>
      <c r="P234" s="93"/>
      <c r="Q234" s="92"/>
      <c r="R234" s="92"/>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5">
        <f t="shared" si="57"/>
        <v>0</v>
      </c>
      <c r="BB234" s="67">
        <f t="shared" si="58"/>
        <v>0</v>
      </c>
      <c r="BC234" s="63" t="str">
        <f t="shared" si="59"/>
        <v>INR Zero Only</v>
      </c>
      <c r="IA234" s="8">
        <v>154.2</v>
      </c>
      <c r="IB234" s="8" t="s">
        <v>273</v>
      </c>
      <c r="IC234" s="8" t="s">
        <v>628</v>
      </c>
      <c r="ID234" s="8">
        <v>300</v>
      </c>
      <c r="IE234" s="8" t="s">
        <v>409</v>
      </c>
      <c r="IF234" s="9"/>
      <c r="IG234" s="9"/>
      <c r="IH234" s="9"/>
      <c r="II234" s="9"/>
    </row>
    <row r="235" spans="1:243" s="7" customFormat="1" ht="15">
      <c r="A235" s="57">
        <v>154.3</v>
      </c>
      <c r="B235" s="58" t="s">
        <v>274</v>
      </c>
      <c r="C235" s="61" t="s">
        <v>629</v>
      </c>
      <c r="D235" s="89">
        <v>10</v>
      </c>
      <c r="E235" s="75" t="s">
        <v>409</v>
      </c>
      <c r="F235" s="76"/>
      <c r="G235" s="77"/>
      <c r="H235" s="77"/>
      <c r="I235" s="79" t="s">
        <v>33</v>
      </c>
      <c r="J235" s="80">
        <f>IF(I235="Less(-)",-1,1)</f>
        <v>1</v>
      </c>
      <c r="K235" s="77" t="s">
        <v>34</v>
      </c>
      <c r="L235" s="77" t="s">
        <v>4</v>
      </c>
      <c r="M235" s="86"/>
      <c r="N235" s="92"/>
      <c r="O235" s="92"/>
      <c r="P235" s="93"/>
      <c r="Q235" s="92"/>
      <c r="R235" s="92"/>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5">
        <f>total_amount_ba($B$2,$D$2,D235,F235,J235,K235,M235)</f>
        <v>0</v>
      </c>
      <c r="BB235" s="67">
        <f>BA235+SUM(N235:AZ235)</f>
        <v>0</v>
      </c>
      <c r="BC235" s="63" t="str">
        <f>SpellNumber(L235,BB235)</f>
        <v>INR Zero Only</v>
      </c>
      <c r="IA235" s="8">
        <v>154.3</v>
      </c>
      <c r="IB235" s="8" t="s">
        <v>274</v>
      </c>
      <c r="IC235" s="8" t="s">
        <v>629</v>
      </c>
      <c r="ID235" s="8">
        <v>10</v>
      </c>
      <c r="IE235" s="8" t="s">
        <v>409</v>
      </c>
      <c r="IF235" s="9"/>
      <c r="IG235" s="9"/>
      <c r="IH235" s="9"/>
      <c r="II235" s="9"/>
    </row>
    <row r="236" spans="1:243" s="7" customFormat="1" ht="28.5">
      <c r="A236" s="60">
        <v>155</v>
      </c>
      <c r="B236" s="63" t="s">
        <v>275</v>
      </c>
      <c r="C236" s="61" t="s">
        <v>630</v>
      </c>
      <c r="D236" s="89"/>
      <c r="E236" s="75"/>
      <c r="F236" s="82"/>
      <c r="G236" s="85"/>
      <c r="H236" s="84"/>
      <c r="I236" s="84" t="s">
        <v>33</v>
      </c>
      <c r="J236" s="85">
        <f>IF(I236="Less(-)",-1,1)</f>
        <v>1</v>
      </c>
      <c r="K236" s="85" t="s">
        <v>34</v>
      </c>
      <c r="L236" s="85" t="s">
        <v>4</v>
      </c>
      <c r="M236" s="85"/>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4"/>
      <c r="AZ236" s="84"/>
      <c r="BA236" s="84"/>
      <c r="BB236" s="69"/>
      <c r="BC236" s="69"/>
      <c r="BD236" s="9"/>
      <c r="BE236" s="9"/>
      <c r="BF236" s="9"/>
      <c r="BG236" s="9"/>
      <c r="CS236" s="8"/>
      <c r="CT236" s="8"/>
      <c r="CU236" s="8"/>
      <c r="CV236" s="8"/>
      <c r="CW236" s="8"/>
      <c r="CX236" s="9"/>
      <c r="CY236" s="9"/>
      <c r="CZ236" s="9"/>
      <c r="DA236" s="9"/>
      <c r="EM236" s="8"/>
      <c r="EN236" s="8"/>
      <c r="EO236" s="8"/>
      <c r="EP236" s="8"/>
      <c r="EQ236" s="8"/>
      <c r="ER236" s="9"/>
      <c r="ES236" s="9"/>
      <c r="ET236" s="9"/>
      <c r="EU236" s="9"/>
      <c r="GG236" s="8"/>
      <c r="GH236" s="8"/>
      <c r="GI236" s="8"/>
      <c r="GJ236" s="8"/>
      <c r="GK236" s="8"/>
      <c r="GL236" s="9"/>
      <c r="GM236" s="9"/>
      <c r="GN236" s="9"/>
      <c r="GO236" s="9"/>
      <c r="IA236" s="8">
        <v>155</v>
      </c>
      <c r="IB236" s="8" t="s">
        <v>275</v>
      </c>
      <c r="IC236" s="8" t="s">
        <v>630</v>
      </c>
      <c r="ID236" s="8"/>
      <c r="IE236" s="8"/>
      <c r="IF236" s="9"/>
      <c r="IG236" s="9"/>
      <c r="IH236" s="9"/>
      <c r="II236" s="9"/>
    </row>
    <row r="237" spans="1:243" s="7" customFormat="1" ht="15">
      <c r="A237" s="57">
        <v>155.1</v>
      </c>
      <c r="B237" s="58" t="s">
        <v>272</v>
      </c>
      <c r="C237" s="61" t="s">
        <v>631</v>
      </c>
      <c r="D237" s="91">
        <v>350</v>
      </c>
      <c r="E237" s="75" t="s">
        <v>419</v>
      </c>
      <c r="F237" s="76"/>
      <c r="G237" s="77"/>
      <c r="H237" s="77"/>
      <c r="I237" s="79" t="s">
        <v>33</v>
      </c>
      <c r="J237" s="80">
        <f>IF(I237="Less(-)",-1,1)</f>
        <v>1</v>
      </c>
      <c r="K237" s="77" t="s">
        <v>34</v>
      </c>
      <c r="L237" s="77" t="s">
        <v>4</v>
      </c>
      <c r="M237" s="86"/>
      <c r="N237" s="92"/>
      <c r="O237" s="92"/>
      <c r="P237" s="93"/>
      <c r="Q237" s="92"/>
      <c r="R237" s="92"/>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5">
        <f>total_amount_ba($B$2,$D$2,D237,F237,J237,K237,M237)</f>
        <v>0</v>
      </c>
      <c r="BB237" s="67">
        <f>BA237+SUM(N237:AZ237)</f>
        <v>0</v>
      </c>
      <c r="BC237" s="63" t="str">
        <f>SpellNumber(L237,BB237)</f>
        <v>INR Zero Only</v>
      </c>
      <c r="HC237" s="32"/>
      <c r="HD237" s="37"/>
      <c r="HE237" s="33"/>
      <c r="HF237" s="34"/>
      <c r="HG237" s="10"/>
      <c r="HH237" s="35"/>
      <c r="HI237" s="9"/>
      <c r="HJ237" s="8"/>
      <c r="IA237" s="8">
        <v>155.1</v>
      </c>
      <c r="IB237" s="8" t="s">
        <v>272</v>
      </c>
      <c r="IC237" s="8" t="s">
        <v>631</v>
      </c>
      <c r="ID237" s="8">
        <v>350</v>
      </c>
      <c r="IE237" s="8" t="s">
        <v>419</v>
      </c>
      <c r="IF237" s="9"/>
      <c r="IG237" s="9"/>
      <c r="IH237" s="9"/>
      <c r="II237" s="9"/>
    </row>
    <row r="238" spans="1:243" s="7" customFormat="1" ht="15">
      <c r="A238" s="57">
        <v>155.2</v>
      </c>
      <c r="B238" s="58" t="s">
        <v>273</v>
      </c>
      <c r="C238" s="61" t="s">
        <v>632</v>
      </c>
      <c r="D238" s="91">
        <v>35</v>
      </c>
      <c r="E238" s="75" t="s">
        <v>419</v>
      </c>
      <c r="F238" s="76"/>
      <c r="G238" s="77"/>
      <c r="H238" s="83"/>
      <c r="I238" s="79" t="s">
        <v>33</v>
      </c>
      <c r="J238" s="80">
        <f>IF(I238="Less(-)",-1,1)</f>
        <v>1</v>
      </c>
      <c r="K238" s="77" t="s">
        <v>34</v>
      </c>
      <c r="L238" s="77" t="s">
        <v>4</v>
      </c>
      <c r="M238" s="86"/>
      <c r="N238" s="92"/>
      <c r="O238" s="92"/>
      <c r="P238" s="93"/>
      <c r="Q238" s="92"/>
      <c r="R238" s="92"/>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5">
        <f>total_amount_ba($B$2,$D$2,D238,F238,J238,K238,M238)</f>
        <v>0</v>
      </c>
      <c r="BB238" s="67">
        <f>BA238+SUM(N238:AZ238)</f>
        <v>0</v>
      </c>
      <c r="BC238" s="63" t="str">
        <f>SpellNumber(L238,BB238)</f>
        <v>INR Zero Only</v>
      </c>
      <c r="IA238" s="8">
        <v>155.2</v>
      </c>
      <c r="IB238" s="8" t="s">
        <v>273</v>
      </c>
      <c r="IC238" s="8" t="s">
        <v>632</v>
      </c>
      <c r="ID238" s="8">
        <v>35</v>
      </c>
      <c r="IE238" s="8" t="s">
        <v>419</v>
      </c>
      <c r="IF238" s="9"/>
      <c r="IG238" s="9"/>
      <c r="IH238" s="9"/>
      <c r="II238" s="9"/>
    </row>
    <row r="239" spans="1:243" s="7" customFormat="1" ht="15">
      <c r="A239" s="60">
        <v>155.3</v>
      </c>
      <c r="B239" s="63" t="s">
        <v>125</v>
      </c>
      <c r="C239" s="61"/>
      <c r="D239" s="89"/>
      <c r="E239" s="75"/>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95"/>
      <c r="BB239" s="100"/>
      <c r="BC239" s="63"/>
      <c r="EM239" s="8"/>
      <c r="EN239" s="8"/>
      <c r="EO239" s="8"/>
      <c r="EP239" s="8"/>
      <c r="EQ239" s="8"/>
      <c r="ER239" s="9"/>
      <c r="ES239" s="9"/>
      <c r="ET239" s="9"/>
      <c r="EU239" s="9"/>
      <c r="GG239" s="8"/>
      <c r="GH239" s="8"/>
      <c r="GI239" s="8"/>
      <c r="GJ239" s="8"/>
      <c r="GK239" s="8"/>
      <c r="GL239" s="9"/>
      <c r="GM239" s="9"/>
      <c r="GN239" s="9"/>
      <c r="GO239" s="9"/>
      <c r="IA239" s="8">
        <v>155.3</v>
      </c>
      <c r="IB239" s="8" t="s">
        <v>125</v>
      </c>
      <c r="IC239" s="8"/>
      <c r="ID239" s="8"/>
      <c r="IE239" s="8"/>
      <c r="IF239" s="9"/>
      <c r="IG239" s="9"/>
      <c r="IH239" s="9"/>
      <c r="II239" s="9"/>
    </row>
    <row r="240" spans="1:243" s="7" customFormat="1" ht="15">
      <c r="A240" s="57">
        <v>155.4</v>
      </c>
      <c r="B240" s="58" t="s">
        <v>276</v>
      </c>
      <c r="C240" s="61" t="s">
        <v>633</v>
      </c>
      <c r="D240" s="89">
        <v>20</v>
      </c>
      <c r="E240" s="75" t="s">
        <v>419</v>
      </c>
      <c r="F240" s="76"/>
      <c r="G240" s="77"/>
      <c r="H240" s="77"/>
      <c r="I240" s="79" t="s">
        <v>33</v>
      </c>
      <c r="J240" s="80">
        <f aca="true" t="shared" si="60" ref="J240:J249">IF(I240="Less(-)",-1,1)</f>
        <v>1</v>
      </c>
      <c r="K240" s="77" t="s">
        <v>34</v>
      </c>
      <c r="L240" s="77" t="s">
        <v>4</v>
      </c>
      <c r="M240" s="86"/>
      <c r="N240" s="92"/>
      <c r="O240" s="92"/>
      <c r="P240" s="93"/>
      <c r="Q240" s="92"/>
      <c r="R240" s="92"/>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5">
        <f aca="true" t="shared" si="61" ref="BA240:BA249">total_amount_ba($B$2,$D$2,D240,F240,J240,K240,M240)</f>
        <v>0</v>
      </c>
      <c r="BB240" s="67">
        <f aca="true" t="shared" si="62" ref="BB240:BB249">BA240+SUM(N240:AZ240)</f>
        <v>0</v>
      </c>
      <c r="BC240" s="63" t="str">
        <f aca="true" t="shared" si="63" ref="BC240:BC249">SpellNumber(L240,BB240)</f>
        <v>INR Zero Only</v>
      </c>
      <c r="HC240" s="32"/>
      <c r="HD240" s="37"/>
      <c r="HE240" s="33"/>
      <c r="HF240" s="34"/>
      <c r="HG240" s="10"/>
      <c r="HH240" s="35"/>
      <c r="HI240" s="9"/>
      <c r="HJ240" s="8"/>
      <c r="IA240" s="8">
        <v>155.4</v>
      </c>
      <c r="IB240" s="8" t="s">
        <v>276</v>
      </c>
      <c r="IC240" s="8" t="s">
        <v>633</v>
      </c>
      <c r="ID240" s="8">
        <v>20</v>
      </c>
      <c r="IE240" s="8" t="s">
        <v>419</v>
      </c>
      <c r="IF240" s="9"/>
      <c r="IG240" s="9"/>
      <c r="IH240" s="9"/>
      <c r="II240" s="9"/>
    </row>
    <row r="241" spans="1:243" s="7" customFormat="1" ht="28.5">
      <c r="A241" s="57">
        <v>156</v>
      </c>
      <c r="B241" s="58" t="s">
        <v>277</v>
      </c>
      <c r="C241" s="61" t="s">
        <v>634</v>
      </c>
      <c r="D241" s="91">
        <v>5</v>
      </c>
      <c r="E241" s="75" t="s">
        <v>419</v>
      </c>
      <c r="F241" s="76"/>
      <c r="G241" s="77"/>
      <c r="H241" s="77"/>
      <c r="I241" s="79" t="s">
        <v>33</v>
      </c>
      <c r="J241" s="80">
        <f t="shared" si="60"/>
        <v>1</v>
      </c>
      <c r="K241" s="77" t="s">
        <v>34</v>
      </c>
      <c r="L241" s="77" t="s">
        <v>4</v>
      </c>
      <c r="M241" s="86"/>
      <c r="N241" s="92"/>
      <c r="O241" s="92"/>
      <c r="P241" s="93"/>
      <c r="Q241" s="92"/>
      <c r="R241" s="92"/>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5">
        <f t="shared" si="61"/>
        <v>0</v>
      </c>
      <c r="BB241" s="67">
        <f t="shared" si="62"/>
        <v>0</v>
      </c>
      <c r="BC241" s="63" t="str">
        <f t="shared" si="63"/>
        <v>INR Zero Only</v>
      </c>
      <c r="IA241" s="8">
        <v>156</v>
      </c>
      <c r="IB241" s="8" t="s">
        <v>277</v>
      </c>
      <c r="IC241" s="8" t="s">
        <v>634</v>
      </c>
      <c r="ID241" s="8">
        <v>5</v>
      </c>
      <c r="IE241" s="8" t="s">
        <v>419</v>
      </c>
      <c r="IF241" s="9"/>
      <c r="IG241" s="9"/>
      <c r="IH241" s="9"/>
      <c r="II241" s="9"/>
    </row>
    <row r="242" spans="1:243" s="7" customFormat="1" ht="28.5">
      <c r="A242" s="57">
        <v>157</v>
      </c>
      <c r="B242" s="58" t="s">
        <v>278</v>
      </c>
      <c r="C242" s="61" t="s">
        <v>635</v>
      </c>
      <c r="D242" s="91">
        <v>30</v>
      </c>
      <c r="E242" s="75" t="s">
        <v>419</v>
      </c>
      <c r="F242" s="76"/>
      <c r="G242" s="77"/>
      <c r="H242" s="77"/>
      <c r="I242" s="79" t="s">
        <v>33</v>
      </c>
      <c r="J242" s="80">
        <f t="shared" si="60"/>
        <v>1</v>
      </c>
      <c r="K242" s="77" t="s">
        <v>34</v>
      </c>
      <c r="L242" s="77" t="s">
        <v>4</v>
      </c>
      <c r="M242" s="86"/>
      <c r="N242" s="92"/>
      <c r="O242" s="92"/>
      <c r="P242" s="93"/>
      <c r="Q242" s="92"/>
      <c r="R242" s="92"/>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5">
        <f t="shared" si="61"/>
        <v>0</v>
      </c>
      <c r="BB242" s="67">
        <f t="shared" si="62"/>
        <v>0</v>
      </c>
      <c r="BC242" s="63" t="str">
        <f t="shared" si="63"/>
        <v>INR Zero Only</v>
      </c>
      <c r="IA242" s="8">
        <v>157</v>
      </c>
      <c r="IB242" s="8" t="s">
        <v>278</v>
      </c>
      <c r="IC242" s="8" t="s">
        <v>635</v>
      </c>
      <c r="ID242" s="8">
        <v>30</v>
      </c>
      <c r="IE242" s="8" t="s">
        <v>419</v>
      </c>
      <c r="IF242" s="9"/>
      <c r="IG242" s="9"/>
      <c r="IH242" s="9"/>
      <c r="II242" s="9"/>
    </row>
    <row r="243" spans="1:243" s="7" customFormat="1" ht="42.75">
      <c r="A243" s="60">
        <v>158</v>
      </c>
      <c r="B243" s="63" t="s">
        <v>279</v>
      </c>
      <c r="C243" s="61" t="s">
        <v>636</v>
      </c>
      <c r="D243" s="89"/>
      <c r="E243" s="75"/>
      <c r="F243" s="82"/>
      <c r="G243" s="85"/>
      <c r="H243" s="84"/>
      <c r="I243" s="84" t="s">
        <v>33</v>
      </c>
      <c r="J243" s="85">
        <f t="shared" si="60"/>
        <v>1</v>
      </c>
      <c r="K243" s="85" t="s">
        <v>34</v>
      </c>
      <c r="L243" s="85" t="s">
        <v>4</v>
      </c>
      <c r="M243" s="85"/>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4"/>
      <c r="AZ243" s="84"/>
      <c r="BA243" s="84"/>
      <c r="BB243" s="69"/>
      <c r="BC243" s="69"/>
      <c r="BD243" s="9"/>
      <c r="BE243" s="9"/>
      <c r="BF243" s="9"/>
      <c r="BG243" s="9"/>
      <c r="CS243" s="8"/>
      <c r="CT243" s="8"/>
      <c r="CU243" s="8"/>
      <c r="CV243" s="8"/>
      <c r="CW243" s="8"/>
      <c r="CX243" s="9"/>
      <c r="CY243" s="9"/>
      <c r="CZ243" s="9"/>
      <c r="DA243" s="9"/>
      <c r="EM243" s="8"/>
      <c r="EN243" s="8"/>
      <c r="EO243" s="8"/>
      <c r="EP243" s="8"/>
      <c r="EQ243" s="8"/>
      <c r="ER243" s="9"/>
      <c r="ES243" s="9"/>
      <c r="ET243" s="9"/>
      <c r="EU243" s="9"/>
      <c r="GG243" s="8"/>
      <c r="GH243" s="8"/>
      <c r="GI243" s="8"/>
      <c r="GJ243" s="8"/>
      <c r="GK243" s="8"/>
      <c r="GL243" s="9"/>
      <c r="GM243" s="9"/>
      <c r="GN243" s="9"/>
      <c r="GO243" s="9"/>
      <c r="IA243" s="8">
        <v>158</v>
      </c>
      <c r="IB243" s="8" t="s">
        <v>279</v>
      </c>
      <c r="IC243" s="8" t="s">
        <v>636</v>
      </c>
      <c r="ID243" s="8"/>
      <c r="IE243" s="8"/>
      <c r="IF243" s="9"/>
      <c r="IG243" s="9"/>
      <c r="IH243" s="9"/>
      <c r="II243" s="9"/>
    </row>
    <row r="244" spans="1:243" s="7" customFormat="1" ht="15">
      <c r="A244" s="57">
        <v>158.1</v>
      </c>
      <c r="B244" s="58" t="s">
        <v>280</v>
      </c>
      <c r="C244" s="61" t="s">
        <v>637</v>
      </c>
      <c r="D244" s="89">
        <v>4</v>
      </c>
      <c r="E244" s="75" t="s">
        <v>411</v>
      </c>
      <c r="F244" s="76"/>
      <c r="G244" s="77"/>
      <c r="H244" s="77"/>
      <c r="I244" s="79" t="s">
        <v>33</v>
      </c>
      <c r="J244" s="80">
        <f t="shared" si="60"/>
        <v>1</v>
      </c>
      <c r="K244" s="77" t="s">
        <v>34</v>
      </c>
      <c r="L244" s="77" t="s">
        <v>4</v>
      </c>
      <c r="M244" s="86"/>
      <c r="N244" s="92"/>
      <c r="O244" s="92"/>
      <c r="P244" s="93"/>
      <c r="Q244" s="92"/>
      <c r="R244" s="92"/>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6"/>
      <c r="AV244" s="94"/>
      <c r="AW244" s="94"/>
      <c r="AX244" s="94"/>
      <c r="AY244" s="94"/>
      <c r="AZ244" s="94"/>
      <c r="BA244" s="95">
        <f t="shared" si="61"/>
        <v>0</v>
      </c>
      <c r="BB244" s="67">
        <f t="shared" si="62"/>
        <v>0</v>
      </c>
      <c r="BC244" s="63" t="str">
        <f t="shared" si="63"/>
        <v>INR Zero Only</v>
      </c>
      <c r="HC244" s="32"/>
      <c r="HD244" s="37"/>
      <c r="HE244" s="33"/>
      <c r="HF244" s="34"/>
      <c r="HG244" s="10"/>
      <c r="HH244" s="35"/>
      <c r="HI244" s="9"/>
      <c r="HJ244" s="8"/>
      <c r="IA244" s="8">
        <v>158.1</v>
      </c>
      <c r="IB244" s="8" t="s">
        <v>280</v>
      </c>
      <c r="IC244" s="8" t="s">
        <v>637</v>
      </c>
      <c r="ID244" s="8">
        <v>4</v>
      </c>
      <c r="IE244" s="8" t="s">
        <v>411</v>
      </c>
      <c r="IF244" s="9"/>
      <c r="IG244" s="9"/>
      <c r="IH244" s="9"/>
      <c r="II244" s="9"/>
    </row>
    <row r="245" spans="1:243" s="7" customFormat="1" ht="15">
      <c r="A245" s="57">
        <v>158.2</v>
      </c>
      <c r="B245" s="58" t="s">
        <v>281</v>
      </c>
      <c r="C245" s="61" t="s">
        <v>638</v>
      </c>
      <c r="D245" s="91">
        <v>6</v>
      </c>
      <c r="E245" s="75" t="s">
        <v>411</v>
      </c>
      <c r="F245" s="76"/>
      <c r="G245" s="77"/>
      <c r="H245" s="77"/>
      <c r="I245" s="79" t="s">
        <v>33</v>
      </c>
      <c r="J245" s="80">
        <f t="shared" si="60"/>
        <v>1</v>
      </c>
      <c r="K245" s="77" t="s">
        <v>34</v>
      </c>
      <c r="L245" s="77" t="s">
        <v>4</v>
      </c>
      <c r="M245" s="86"/>
      <c r="N245" s="92"/>
      <c r="O245" s="92"/>
      <c r="P245" s="93"/>
      <c r="Q245" s="92"/>
      <c r="R245" s="92"/>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5">
        <f t="shared" si="61"/>
        <v>0</v>
      </c>
      <c r="BB245" s="67">
        <f t="shared" si="62"/>
        <v>0</v>
      </c>
      <c r="BC245" s="63" t="str">
        <f t="shared" si="63"/>
        <v>INR Zero Only</v>
      </c>
      <c r="IA245" s="8">
        <v>158.2</v>
      </c>
      <c r="IB245" s="8" t="s">
        <v>281</v>
      </c>
      <c r="IC245" s="8" t="s">
        <v>638</v>
      </c>
      <c r="ID245" s="8">
        <v>6</v>
      </c>
      <c r="IE245" s="8" t="s">
        <v>411</v>
      </c>
      <c r="IF245" s="9"/>
      <c r="IG245" s="9"/>
      <c r="IH245" s="9"/>
      <c r="II245" s="9"/>
    </row>
    <row r="246" spans="1:243" s="7" customFormat="1" ht="15">
      <c r="A246" s="57">
        <v>158.3</v>
      </c>
      <c r="B246" s="58" t="s">
        <v>282</v>
      </c>
      <c r="C246" s="61" t="s">
        <v>639</v>
      </c>
      <c r="D246" s="91">
        <v>20</v>
      </c>
      <c r="E246" s="75" t="s">
        <v>411</v>
      </c>
      <c r="F246" s="76"/>
      <c r="G246" s="77"/>
      <c r="H246" s="77"/>
      <c r="I246" s="79" t="s">
        <v>33</v>
      </c>
      <c r="J246" s="80">
        <f t="shared" si="60"/>
        <v>1</v>
      </c>
      <c r="K246" s="77" t="s">
        <v>34</v>
      </c>
      <c r="L246" s="77" t="s">
        <v>4</v>
      </c>
      <c r="M246" s="86"/>
      <c r="N246" s="92"/>
      <c r="O246" s="92"/>
      <c r="P246" s="93"/>
      <c r="Q246" s="92"/>
      <c r="R246" s="92"/>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5">
        <f t="shared" si="61"/>
        <v>0</v>
      </c>
      <c r="BB246" s="67">
        <f t="shared" si="62"/>
        <v>0</v>
      </c>
      <c r="BC246" s="63" t="str">
        <f t="shared" si="63"/>
        <v>INR Zero Only</v>
      </c>
      <c r="IA246" s="8">
        <v>158.3</v>
      </c>
      <c r="IB246" s="8" t="s">
        <v>282</v>
      </c>
      <c r="IC246" s="8" t="s">
        <v>639</v>
      </c>
      <c r="ID246" s="8">
        <v>20</v>
      </c>
      <c r="IE246" s="8" t="s">
        <v>411</v>
      </c>
      <c r="IF246" s="9"/>
      <c r="IG246" s="9"/>
      <c r="IH246" s="9"/>
      <c r="II246" s="9"/>
    </row>
    <row r="247" spans="1:243" s="7" customFormat="1" ht="15">
      <c r="A247" s="57">
        <v>158.4</v>
      </c>
      <c r="B247" s="58" t="s">
        <v>283</v>
      </c>
      <c r="C247" s="61" t="s">
        <v>640</v>
      </c>
      <c r="D247" s="89">
        <v>10</v>
      </c>
      <c r="E247" s="75" t="s">
        <v>411</v>
      </c>
      <c r="F247" s="76"/>
      <c r="G247" s="77"/>
      <c r="H247" s="77"/>
      <c r="I247" s="79" t="s">
        <v>33</v>
      </c>
      <c r="J247" s="80">
        <f t="shared" si="60"/>
        <v>1</v>
      </c>
      <c r="K247" s="77" t="s">
        <v>34</v>
      </c>
      <c r="L247" s="77" t="s">
        <v>4</v>
      </c>
      <c r="M247" s="86"/>
      <c r="N247" s="92"/>
      <c r="O247" s="92"/>
      <c r="P247" s="93"/>
      <c r="Q247" s="92"/>
      <c r="R247" s="92"/>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5">
        <f t="shared" si="61"/>
        <v>0</v>
      </c>
      <c r="BB247" s="67">
        <f t="shared" si="62"/>
        <v>0</v>
      </c>
      <c r="BC247" s="63" t="str">
        <f t="shared" si="63"/>
        <v>INR Zero Only</v>
      </c>
      <c r="IA247" s="8">
        <v>158.4</v>
      </c>
      <c r="IB247" s="8" t="s">
        <v>283</v>
      </c>
      <c r="IC247" s="8" t="s">
        <v>640</v>
      </c>
      <c r="ID247" s="8">
        <v>10</v>
      </c>
      <c r="IE247" s="8" t="s">
        <v>411</v>
      </c>
      <c r="IF247" s="9"/>
      <c r="IG247" s="9"/>
      <c r="IH247" s="9"/>
      <c r="II247" s="9"/>
    </row>
    <row r="248" spans="1:243" s="7" customFormat="1" ht="15">
      <c r="A248" s="57">
        <v>158.5</v>
      </c>
      <c r="B248" s="58" t="s">
        <v>284</v>
      </c>
      <c r="C248" s="61" t="s">
        <v>641</v>
      </c>
      <c r="D248" s="89">
        <v>3</v>
      </c>
      <c r="E248" s="75" t="s">
        <v>411</v>
      </c>
      <c r="F248" s="76"/>
      <c r="G248" s="77"/>
      <c r="H248" s="77"/>
      <c r="I248" s="79" t="s">
        <v>33</v>
      </c>
      <c r="J248" s="80">
        <f t="shared" si="60"/>
        <v>1</v>
      </c>
      <c r="K248" s="77" t="s">
        <v>34</v>
      </c>
      <c r="L248" s="77" t="s">
        <v>4</v>
      </c>
      <c r="M248" s="86"/>
      <c r="N248" s="92"/>
      <c r="O248" s="92"/>
      <c r="P248" s="93"/>
      <c r="Q248" s="92"/>
      <c r="R248" s="92"/>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5">
        <f t="shared" si="61"/>
        <v>0</v>
      </c>
      <c r="BB248" s="67">
        <f t="shared" si="62"/>
        <v>0</v>
      </c>
      <c r="BC248" s="63" t="str">
        <f t="shared" si="63"/>
        <v>INR Zero Only</v>
      </c>
      <c r="IA248" s="8">
        <v>158.5</v>
      </c>
      <c r="IB248" s="8" t="s">
        <v>284</v>
      </c>
      <c r="IC248" s="8" t="s">
        <v>641</v>
      </c>
      <c r="ID248" s="8">
        <v>3</v>
      </c>
      <c r="IE248" s="8" t="s">
        <v>411</v>
      </c>
      <c r="IF248" s="9"/>
      <c r="IG248" s="9"/>
      <c r="IH248" s="9"/>
      <c r="II248" s="9"/>
    </row>
    <row r="249" spans="1:243" s="7" customFormat="1" ht="28.5">
      <c r="A249" s="57">
        <v>159</v>
      </c>
      <c r="B249" s="58" t="s">
        <v>285</v>
      </c>
      <c r="C249" s="61" t="s">
        <v>642</v>
      </c>
      <c r="D249" s="91">
        <v>10</v>
      </c>
      <c r="E249" s="75" t="s">
        <v>411</v>
      </c>
      <c r="F249" s="76"/>
      <c r="G249" s="77"/>
      <c r="H249" s="77"/>
      <c r="I249" s="79" t="s">
        <v>33</v>
      </c>
      <c r="J249" s="80">
        <f t="shared" si="60"/>
        <v>1</v>
      </c>
      <c r="K249" s="77" t="s">
        <v>34</v>
      </c>
      <c r="L249" s="77" t="s">
        <v>4</v>
      </c>
      <c r="M249" s="86"/>
      <c r="N249" s="92"/>
      <c r="O249" s="92"/>
      <c r="P249" s="93"/>
      <c r="Q249" s="92"/>
      <c r="R249" s="92"/>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5">
        <f t="shared" si="61"/>
        <v>0</v>
      </c>
      <c r="BB249" s="67">
        <f t="shared" si="62"/>
        <v>0</v>
      </c>
      <c r="BC249" s="63" t="str">
        <f t="shared" si="63"/>
        <v>INR Zero Only</v>
      </c>
      <c r="IA249" s="8">
        <v>159</v>
      </c>
      <c r="IB249" s="8" t="s">
        <v>285</v>
      </c>
      <c r="IC249" s="8" t="s">
        <v>642</v>
      </c>
      <c r="ID249" s="8">
        <v>10</v>
      </c>
      <c r="IE249" s="8" t="s">
        <v>411</v>
      </c>
      <c r="IF249" s="9"/>
      <c r="IG249" s="9"/>
      <c r="IH249" s="9"/>
      <c r="II249" s="9"/>
    </row>
    <row r="250" spans="1:243" s="7" customFormat="1" ht="28.5">
      <c r="A250" s="57">
        <v>160</v>
      </c>
      <c r="B250" s="58" t="s">
        <v>286</v>
      </c>
      <c r="C250" s="61" t="s">
        <v>643</v>
      </c>
      <c r="D250" s="91">
        <v>75</v>
      </c>
      <c r="E250" s="75" t="s">
        <v>411</v>
      </c>
      <c r="F250" s="76"/>
      <c r="G250" s="77"/>
      <c r="H250" s="77"/>
      <c r="I250" s="79" t="s">
        <v>33</v>
      </c>
      <c r="J250" s="80">
        <f>IF(I250="Less(-)",-1,1)</f>
        <v>1</v>
      </c>
      <c r="K250" s="77" t="s">
        <v>34</v>
      </c>
      <c r="L250" s="77" t="s">
        <v>4</v>
      </c>
      <c r="M250" s="86"/>
      <c r="N250" s="92"/>
      <c r="O250" s="92"/>
      <c r="P250" s="93"/>
      <c r="Q250" s="92"/>
      <c r="R250" s="92"/>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5">
        <f>total_amount_ba($B$2,$D$2,D250,F250,J250,K250,M250)</f>
        <v>0</v>
      </c>
      <c r="BB250" s="67">
        <f>BA250+SUM(N250:AZ250)</f>
        <v>0</v>
      </c>
      <c r="BC250" s="63" t="str">
        <f>SpellNumber(L250,BB250)</f>
        <v>INR Zero Only</v>
      </c>
      <c r="IA250" s="8">
        <v>160</v>
      </c>
      <c r="IB250" s="8" t="s">
        <v>286</v>
      </c>
      <c r="IC250" s="8" t="s">
        <v>643</v>
      </c>
      <c r="ID250" s="8">
        <v>75</v>
      </c>
      <c r="IE250" s="8" t="s">
        <v>411</v>
      </c>
      <c r="IF250" s="9"/>
      <c r="IG250" s="9"/>
      <c r="IH250" s="9"/>
      <c r="II250" s="9"/>
    </row>
    <row r="251" spans="1:243" s="7" customFormat="1" ht="28.5">
      <c r="A251" s="57">
        <v>161</v>
      </c>
      <c r="B251" s="58" t="s">
        <v>287</v>
      </c>
      <c r="C251" s="61" t="s">
        <v>644</v>
      </c>
      <c r="D251" s="89">
        <v>5</v>
      </c>
      <c r="E251" s="75" t="s">
        <v>411</v>
      </c>
      <c r="F251" s="76"/>
      <c r="G251" s="77"/>
      <c r="H251" s="77"/>
      <c r="I251" s="79" t="s">
        <v>33</v>
      </c>
      <c r="J251" s="80">
        <f>IF(I251="Less(-)",-1,1)</f>
        <v>1</v>
      </c>
      <c r="K251" s="77" t="s">
        <v>34</v>
      </c>
      <c r="L251" s="77" t="s">
        <v>4</v>
      </c>
      <c r="M251" s="86"/>
      <c r="N251" s="92"/>
      <c r="O251" s="92"/>
      <c r="P251" s="93"/>
      <c r="Q251" s="92"/>
      <c r="R251" s="92"/>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5">
        <f>total_amount_ba($B$2,$D$2,D251,F251,J251,K251,M251)</f>
        <v>0</v>
      </c>
      <c r="BB251" s="67">
        <f>BA251+SUM(N251:AZ251)</f>
        <v>0</v>
      </c>
      <c r="BC251" s="63" t="str">
        <f>SpellNumber(L251,BB251)</f>
        <v>INR Zero Only</v>
      </c>
      <c r="IA251" s="8">
        <v>161</v>
      </c>
      <c r="IB251" s="8" t="s">
        <v>287</v>
      </c>
      <c r="IC251" s="8" t="s">
        <v>644</v>
      </c>
      <c r="ID251" s="8">
        <v>5</v>
      </c>
      <c r="IE251" s="8" t="s">
        <v>411</v>
      </c>
      <c r="IF251" s="9"/>
      <c r="IG251" s="9"/>
      <c r="IH251" s="9"/>
      <c r="II251" s="9"/>
    </row>
    <row r="252" spans="1:243" s="7" customFormat="1" ht="28.5">
      <c r="A252" s="57">
        <v>162</v>
      </c>
      <c r="B252" s="58" t="s">
        <v>288</v>
      </c>
      <c r="C252" s="61" t="s">
        <v>645</v>
      </c>
      <c r="D252" s="89">
        <v>300</v>
      </c>
      <c r="E252" s="75" t="s">
        <v>411</v>
      </c>
      <c r="F252" s="76"/>
      <c r="G252" s="77"/>
      <c r="H252" s="77"/>
      <c r="I252" s="79" t="s">
        <v>33</v>
      </c>
      <c r="J252" s="80">
        <f>IF(I252="Less(-)",-1,1)</f>
        <v>1</v>
      </c>
      <c r="K252" s="77" t="s">
        <v>34</v>
      </c>
      <c r="L252" s="77" t="s">
        <v>4</v>
      </c>
      <c r="M252" s="86"/>
      <c r="N252" s="92"/>
      <c r="O252" s="92"/>
      <c r="P252" s="93"/>
      <c r="Q252" s="92"/>
      <c r="R252" s="92"/>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5">
        <f>total_amount_ba($B$2,$D$2,D252,F252,J252,K252,M252)</f>
        <v>0</v>
      </c>
      <c r="BB252" s="67">
        <f>BA252+SUM(N252:AZ252)</f>
        <v>0</v>
      </c>
      <c r="BC252" s="63" t="str">
        <f>SpellNumber(L252,BB252)</f>
        <v>INR Zero Only</v>
      </c>
      <c r="IA252" s="8">
        <v>162</v>
      </c>
      <c r="IB252" s="8" t="s">
        <v>288</v>
      </c>
      <c r="IC252" s="8" t="s">
        <v>645</v>
      </c>
      <c r="ID252" s="8">
        <v>300</v>
      </c>
      <c r="IE252" s="8" t="s">
        <v>411</v>
      </c>
      <c r="IF252" s="9"/>
      <c r="IG252" s="9"/>
      <c r="IH252" s="9"/>
      <c r="II252" s="9"/>
    </row>
    <row r="253" spans="1:243" s="7" customFormat="1" ht="42.75">
      <c r="A253" s="57">
        <v>163</v>
      </c>
      <c r="B253" s="58" t="s">
        <v>289</v>
      </c>
      <c r="C253" s="61" t="s">
        <v>646</v>
      </c>
      <c r="D253" s="91">
        <v>20</v>
      </c>
      <c r="E253" s="75" t="s">
        <v>411</v>
      </c>
      <c r="F253" s="76"/>
      <c r="G253" s="77"/>
      <c r="H253" s="83"/>
      <c r="I253" s="79" t="s">
        <v>33</v>
      </c>
      <c r="J253" s="80">
        <f>IF(I253="Less(-)",-1,1)</f>
        <v>1</v>
      </c>
      <c r="K253" s="77" t="s">
        <v>34</v>
      </c>
      <c r="L253" s="77" t="s">
        <v>4</v>
      </c>
      <c r="M253" s="86"/>
      <c r="N253" s="92"/>
      <c r="O253" s="92"/>
      <c r="P253" s="93"/>
      <c r="Q253" s="92"/>
      <c r="R253" s="92"/>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5">
        <f>total_amount_ba($B$2,$D$2,D253,F253,J253,K253,M253)</f>
        <v>0</v>
      </c>
      <c r="BB253" s="67">
        <f>BA253+SUM(N253:AZ253)</f>
        <v>0</v>
      </c>
      <c r="BC253" s="63" t="str">
        <f>SpellNumber(L253,BB253)</f>
        <v>INR Zero Only</v>
      </c>
      <c r="IA253" s="8">
        <v>163</v>
      </c>
      <c r="IB253" s="8" t="s">
        <v>289</v>
      </c>
      <c r="IC253" s="8" t="s">
        <v>646</v>
      </c>
      <c r="ID253" s="8">
        <v>20</v>
      </c>
      <c r="IE253" s="8" t="s">
        <v>411</v>
      </c>
      <c r="IF253" s="9"/>
      <c r="IG253" s="9"/>
      <c r="IH253" s="9"/>
      <c r="II253" s="9"/>
    </row>
    <row r="254" spans="1:243" s="7" customFormat="1" ht="15">
      <c r="A254" s="60">
        <v>164</v>
      </c>
      <c r="B254" s="63" t="s">
        <v>258</v>
      </c>
      <c r="C254" s="61"/>
      <c r="D254" s="91"/>
      <c r="E254" s="75"/>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95"/>
      <c r="BB254" s="100"/>
      <c r="BC254" s="63"/>
      <c r="EM254" s="8"/>
      <c r="EN254" s="8"/>
      <c r="EO254" s="8"/>
      <c r="EP254" s="8"/>
      <c r="EQ254" s="8"/>
      <c r="ER254" s="9"/>
      <c r="ES254" s="9"/>
      <c r="ET254" s="9"/>
      <c r="EU254" s="9"/>
      <c r="GG254" s="8"/>
      <c r="GH254" s="8"/>
      <c r="GI254" s="8"/>
      <c r="GJ254" s="8"/>
      <c r="GK254" s="8"/>
      <c r="GL254" s="9"/>
      <c r="GM254" s="9"/>
      <c r="GN254" s="9"/>
      <c r="GO254" s="9"/>
      <c r="IA254" s="8">
        <v>164</v>
      </c>
      <c r="IB254" s="8" t="s">
        <v>258</v>
      </c>
      <c r="IC254" s="8"/>
      <c r="ID254" s="8"/>
      <c r="IE254" s="8"/>
      <c r="IF254" s="9"/>
      <c r="IG254" s="9"/>
      <c r="IH254" s="9"/>
      <c r="II254" s="9"/>
    </row>
    <row r="255" spans="1:243" s="7" customFormat="1" ht="71.25">
      <c r="A255" s="60">
        <v>165</v>
      </c>
      <c r="B255" s="63" t="s">
        <v>290</v>
      </c>
      <c r="C255" s="61" t="s">
        <v>647</v>
      </c>
      <c r="D255" s="89"/>
      <c r="E255" s="75"/>
      <c r="F255" s="82"/>
      <c r="G255" s="85"/>
      <c r="H255" s="84"/>
      <c r="I255" s="84" t="s">
        <v>33</v>
      </c>
      <c r="J255" s="85">
        <f aca="true" t="shared" si="64" ref="J255:J264">IF(I255="Less(-)",-1,1)</f>
        <v>1</v>
      </c>
      <c r="K255" s="85" t="s">
        <v>34</v>
      </c>
      <c r="L255" s="85" t="s">
        <v>4</v>
      </c>
      <c r="M255" s="85"/>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4"/>
      <c r="AZ255" s="84"/>
      <c r="BA255" s="84"/>
      <c r="BB255" s="69"/>
      <c r="BC255" s="69"/>
      <c r="BD255" s="9"/>
      <c r="BE255" s="9"/>
      <c r="BF255" s="9"/>
      <c r="BG255" s="9"/>
      <c r="CS255" s="8"/>
      <c r="CT255" s="8"/>
      <c r="CU255" s="8"/>
      <c r="CV255" s="8"/>
      <c r="CW255" s="8"/>
      <c r="CX255" s="9"/>
      <c r="CY255" s="9"/>
      <c r="CZ255" s="9"/>
      <c r="DA255" s="9"/>
      <c r="EM255" s="8"/>
      <c r="EN255" s="8"/>
      <c r="EO255" s="8"/>
      <c r="EP255" s="8"/>
      <c r="EQ255" s="8"/>
      <c r="ER255" s="9"/>
      <c r="ES255" s="9"/>
      <c r="ET255" s="9"/>
      <c r="EU255" s="9"/>
      <c r="GG255" s="8"/>
      <c r="GH255" s="8"/>
      <c r="GI255" s="8"/>
      <c r="GJ255" s="8"/>
      <c r="GK255" s="8"/>
      <c r="GL255" s="9"/>
      <c r="GM255" s="9"/>
      <c r="GN255" s="9"/>
      <c r="GO255" s="9"/>
      <c r="HC255" s="32"/>
      <c r="HD255" s="37"/>
      <c r="HE255" s="33"/>
      <c r="HF255" s="34"/>
      <c r="HG255" s="10"/>
      <c r="HH255" s="35"/>
      <c r="HI255" s="9"/>
      <c r="HJ255" s="8"/>
      <c r="IA255" s="8">
        <v>165</v>
      </c>
      <c r="IB255" s="8" t="s">
        <v>290</v>
      </c>
      <c r="IC255" s="8" t="s">
        <v>647</v>
      </c>
      <c r="ID255" s="8"/>
      <c r="IE255" s="8"/>
      <c r="IF255" s="9"/>
      <c r="IG255" s="9"/>
      <c r="IH255" s="9"/>
      <c r="II255" s="9"/>
    </row>
    <row r="256" spans="1:243" s="7" customFormat="1" ht="15">
      <c r="A256" s="57">
        <v>165.1</v>
      </c>
      <c r="B256" s="58" t="s">
        <v>291</v>
      </c>
      <c r="C256" s="61" t="s">
        <v>648</v>
      </c>
      <c r="D256" s="89">
        <v>3</v>
      </c>
      <c r="E256" s="75" t="s">
        <v>411</v>
      </c>
      <c r="F256" s="76"/>
      <c r="G256" s="77"/>
      <c r="H256" s="77"/>
      <c r="I256" s="79" t="s">
        <v>33</v>
      </c>
      <c r="J256" s="80">
        <f t="shared" si="64"/>
        <v>1</v>
      </c>
      <c r="K256" s="77" t="s">
        <v>34</v>
      </c>
      <c r="L256" s="77" t="s">
        <v>4</v>
      </c>
      <c r="M256" s="86"/>
      <c r="N256" s="92"/>
      <c r="O256" s="92"/>
      <c r="P256" s="93"/>
      <c r="Q256" s="92"/>
      <c r="R256" s="92"/>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5">
        <f aca="true" t="shared" si="65" ref="BA256:BA264">total_amount_ba($B$2,$D$2,D256,F256,J256,K256,M256)</f>
        <v>0</v>
      </c>
      <c r="BB256" s="67">
        <f aca="true" t="shared" si="66" ref="BB256:BB264">BA256+SUM(N256:AZ256)</f>
        <v>0</v>
      </c>
      <c r="BC256" s="63" t="str">
        <f aca="true" t="shared" si="67" ref="BC256:BC264">SpellNumber(L256,BB256)</f>
        <v>INR Zero Only</v>
      </c>
      <c r="HC256" s="32"/>
      <c r="HD256" s="37"/>
      <c r="HE256" s="33"/>
      <c r="HF256" s="34"/>
      <c r="HG256" s="10"/>
      <c r="HH256" s="35"/>
      <c r="HI256" s="9"/>
      <c r="HJ256" s="8"/>
      <c r="IA256" s="8">
        <v>165.1</v>
      </c>
      <c r="IB256" s="8" t="s">
        <v>291</v>
      </c>
      <c r="IC256" s="8" t="s">
        <v>648</v>
      </c>
      <c r="ID256" s="8">
        <v>3</v>
      </c>
      <c r="IE256" s="8" t="s">
        <v>411</v>
      </c>
      <c r="IF256" s="9"/>
      <c r="IG256" s="9"/>
      <c r="IH256" s="9"/>
      <c r="II256" s="9"/>
    </row>
    <row r="257" spans="1:243" s="7" customFormat="1" ht="15">
      <c r="A257" s="60">
        <v>165.2</v>
      </c>
      <c r="B257" s="63" t="s">
        <v>125</v>
      </c>
      <c r="C257" s="61"/>
      <c r="D257" s="91"/>
      <c r="E257" s="75"/>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95"/>
      <c r="BB257" s="100"/>
      <c r="BC257" s="63"/>
      <c r="EM257" s="8"/>
      <c r="EN257" s="8"/>
      <c r="EO257" s="8"/>
      <c r="EP257" s="8"/>
      <c r="EQ257" s="8"/>
      <c r="ER257" s="9"/>
      <c r="ES257" s="9"/>
      <c r="ET257" s="9"/>
      <c r="EU257" s="9"/>
      <c r="GG257" s="8"/>
      <c r="GH257" s="8"/>
      <c r="GI257" s="8"/>
      <c r="GJ257" s="8"/>
      <c r="GK257" s="8"/>
      <c r="GL257" s="9"/>
      <c r="GM257" s="9"/>
      <c r="GN257" s="9"/>
      <c r="GO257" s="9"/>
      <c r="IA257" s="8">
        <v>165.2</v>
      </c>
      <c r="IB257" s="8" t="s">
        <v>125</v>
      </c>
      <c r="IC257" s="8"/>
      <c r="ID257" s="8"/>
      <c r="IE257" s="8"/>
      <c r="IF257" s="9"/>
      <c r="IG257" s="9"/>
      <c r="IH257" s="9"/>
      <c r="II257" s="9"/>
    </row>
    <row r="258" spans="1:243" s="7" customFormat="1" ht="57">
      <c r="A258" s="60">
        <v>166</v>
      </c>
      <c r="B258" s="63" t="s">
        <v>292</v>
      </c>
      <c r="C258" s="61" t="s">
        <v>649</v>
      </c>
      <c r="D258" s="91"/>
      <c r="E258" s="75"/>
      <c r="F258" s="82"/>
      <c r="G258" s="85"/>
      <c r="H258" s="84"/>
      <c r="I258" s="84" t="s">
        <v>33</v>
      </c>
      <c r="J258" s="85">
        <f t="shared" si="64"/>
        <v>1</v>
      </c>
      <c r="K258" s="85" t="s">
        <v>34</v>
      </c>
      <c r="L258" s="85" t="s">
        <v>4</v>
      </c>
      <c r="M258" s="85"/>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4"/>
      <c r="AZ258" s="84"/>
      <c r="BA258" s="84"/>
      <c r="BB258" s="69"/>
      <c r="BC258" s="69"/>
      <c r="BD258" s="9"/>
      <c r="BE258" s="9"/>
      <c r="BF258" s="9"/>
      <c r="BG258" s="9"/>
      <c r="CS258" s="8"/>
      <c r="CT258" s="8"/>
      <c r="CU258" s="8"/>
      <c r="CV258" s="8"/>
      <c r="CW258" s="8"/>
      <c r="CX258" s="9"/>
      <c r="CY258" s="9"/>
      <c r="CZ258" s="9"/>
      <c r="DA258" s="9"/>
      <c r="DO258" s="32"/>
      <c r="DP258" s="37"/>
      <c r="DQ258" s="33"/>
      <c r="DR258" s="34"/>
      <c r="DS258" s="10"/>
      <c r="DT258" s="35"/>
      <c r="DU258" s="9"/>
      <c r="DV258" s="8"/>
      <c r="EM258" s="8"/>
      <c r="EN258" s="8"/>
      <c r="EO258" s="8"/>
      <c r="EP258" s="8"/>
      <c r="EQ258" s="8"/>
      <c r="ER258" s="9"/>
      <c r="ES258" s="9"/>
      <c r="ET258" s="9"/>
      <c r="EU258" s="9"/>
      <c r="GG258" s="8"/>
      <c r="GH258" s="8"/>
      <c r="GI258" s="8"/>
      <c r="GJ258" s="8"/>
      <c r="GK258" s="8"/>
      <c r="GL258" s="9"/>
      <c r="GM258" s="9"/>
      <c r="GN258" s="9"/>
      <c r="GO258" s="9"/>
      <c r="HC258" s="32"/>
      <c r="HD258" s="37"/>
      <c r="HE258" s="33"/>
      <c r="HF258" s="34"/>
      <c r="HG258" s="10"/>
      <c r="HH258" s="35"/>
      <c r="HI258" s="9"/>
      <c r="HJ258" s="8"/>
      <c r="IA258" s="8">
        <v>166</v>
      </c>
      <c r="IB258" s="8" t="s">
        <v>292</v>
      </c>
      <c r="IC258" s="8" t="s">
        <v>649</v>
      </c>
      <c r="ID258" s="8"/>
      <c r="IE258" s="8"/>
      <c r="IF258" s="9"/>
      <c r="IG258" s="9"/>
      <c r="IH258" s="9"/>
      <c r="II258" s="9"/>
    </row>
    <row r="259" spans="1:243" s="7" customFormat="1" ht="15">
      <c r="A259" s="57">
        <v>166.1</v>
      </c>
      <c r="B259" s="58" t="s">
        <v>293</v>
      </c>
      <c r="C259" s="61" t="s">
        <v>650</v>
      </c>
      <c r="D259" s="89">
        <v>500</v>
      </c>
      <c r="E259" s="75" t="s">
        <v>409</v>
      </c>
      <c r="F259" s="76"/>
      <c r="G259" s="77"/>
      <c r="H259" s="77"/>
      <c r="I259" s="79" t="s">
        <v>33</v>
      </c>
      <c r="J259" s="80">
        <f t="shared" si="64"/>
        <v>1</v>
      </c>
      <c r="K259" s="77" t="s">
        <v>34</v>
      </c>
      <c r="L259" s="77" t="s">
        <v>4</v>
      </c>
      <c r="M259" s="86"/>
      <c r="N259" s="92"/>
      <c r="O259" s="92"/>
      <c r="P259" s="93"/>
      <c r="Q259" s="92"/>
      <c r="R259" s="92"/>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6"/>
      <c r="AV259" s="94"/>
      <c r="AW259" s="94"/>
      <c r="AX259" s="94"/>
      <c r="AY259" s="94"/>
      <c r="AZ259" s="94"/>
      <c r="BA259" s="95">
        <f t="shared" si="65"/>
        <v>0</v>
      </c>
      <c r="BB259" s="67">
        <f t="shared" si="66"/>
        <v>0</v>
      </c>
      <c r="BC259" s="63" t="str">
        <f t="shared" si="67"/>
        <v>INR Zero Only</v>
      </c>
      <c r="HC259" s="32"/>
      <c r="HD259" s="37"/>
      <c r="HE259" s="33"/>
      <c r="HF259" s="34"/>
      <c r="HG259" s="10"/>
      <c r="HH259" s="35"/>
      <c r="HI259" s="9"/>
      <c r="HJ259" s="8"/>
      <c r="IA259" s="8">
        <v>166.1</v>
      </c>
      <c r="IB259" s="8" t="s">
        <v>293</v>
      </c>
      <c r="IC259" s="8" t="s">
        <v>650</v>
      </c>
      <c r="ID259" s="8">
        <v>500</v>
      </c>
      <c r="IE259" s="8" t="s">
        <v>409</v>
      </c>
      <c r="IF259" s="9"/>
      <c r="IG259" s="9"/>
      <c r="IH259" s="9"/>
      <c r="II259" s="9"/>
    </row>
    <row r="260" spans="1:243" s="7" customFormat="1" ht="15">
      <c r="A260" s="57">
        <v>166.2</v>
      </c>
      <c r="B260" s="58" t="s">
        <v>294</v>
      </c>
      <c r="C260" s="61" t="s">
        <v>651</v>
      </c>
      <c r="D260" s="89">
        <v>500</v>
      </c>
      <c r="E260" s="75" t="s">
        <v>420</v>
      </c>
      <c r="F260" s="76"/>
      <c r="G260" s="77"/>
      <c r="H260" s="77"/>
      <c r="I260" s="79" t="s">
        <v>33</v>
      </c>
      <c r="J260" s="80">
        <f t="shared" si="64"/>
        <v>1</v>
      </c>
      <c r="K260" s="77" t="s">
        <v>34</v>
      </c>
      <c r="L260" s="77" t="s">
        <v>4</v>
      </c>
      <c r="M260" s="86"/>
      <c r="N260" s="92"/>
      <c r="O260" s="92"/>
      <c r="P260" s="93"/>
      <c r="Q260" s="92"/>
      <c r="R260" s="92"/>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5">
        <f t="shared" si="65"/>
        <v>0</v>
      </c>
      <c r="BB260" s="67">
        <f t="shared" si="66"/>
        <v>0</v>
      </c>
      <c r="BC260" s="63" t="str">
        <f t="shared" si="67"/>
        <v>INR Zero Only</v>
      </c>
      <c r="IA260" s="8">
        <v>166.2</v>
      </c>
      <c r="IB260" s="8" t="s">
        <v>294</v>
      </c>
      <c r="IC260" s="8" t="s">
        <v>651</v>
      </c>
      <c r="ID260" s="8">
        <v>500</v>
      </c>
      <c r="IE260" s="8" t="s">
        <v>420</v>
      </c>
      <c r="IF260" s="9"/>
      <c r="IG260" s="9"/>
      <c r="IH260" s="9"/>
      <c r="II260" s="9"/>
    </row>
    <row r="261" spans="1:243" s="7" customFormat="1" ht="28.5">
      <c r="A261" s="57">
        <v>167</v>
      </c>
      <c r="B261" s="58" t="s">
        <v>295</v>
      </c>
      <c r="C261" s="61" t="s">
        <v>652</v>
      </c>
      <c r="D261" s="91">
        <v>180</v>
      </c>
      <c r="E261" s="75" t="s">
        <v>411</v>
      </c>
      <c r="F261" s="76"/>
      <c r="G261" s="77"/>
      <c r="H261" s="77"/>
      <c r="I261" s="79" t="s">
        <v>33</v>
      </c>
      <c r="J261" s="80">
        <f t="shared" si="64"/>
        <v>1</v>
      </c>
      <c r="K261" s="77" t="s">
        <v>34</v>
      </c>
      <c r="L261" s="77" t="s">
        <v>4</v>
      </c>
      <c r="M261" s="86"/>
      <c r="N261" s="92"/>
      <c r="O261" s="92"/>
      <c r="P261" s="93"/>
      <c r="Q261" s="92"/>
      <c r="R261" s="92"/>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5">
        <f t="shared" si="65"/>
        <v>0</v>
      </c>
      <c r="BB261" s="67">
        <f t="shared" si="66"/>
        <v>0</v>
      </c>
      <c r="BC261" s="63" t="str">
        <f t="shared" si="67"/>
        <v>INR Zero Only</v>
      </c>
      <c r="IA261" s="8">
        <v>167</v>
      </c>
      <c r="IB261" s="8" t="s">
        <v>295</v>
      </c>
      <c r="IC261" s="8" t="s">
        <v>652</v>
      </c>
      <c r="ID261" s="8">
        <v>180</v>
      </c>
      <c r="IE261" s="8" t="s">
        <v>411</v>
      </c>
      <c r="IF261" s="9"/>
      <c r="IG261" s="9"/>
      <c r="IH261" s="9"/>
      <c r="II261" s="9"/>
    </row>
    <row r="262" spans="1:243" s="7" customFormat="1" ht="71.25">
      <c r="A262" s="57">
        <v>168</v>
      </c>
      <c r="B262" s="58" t="s">
        <v>296</v>
      </c>
      <c r="C262" s="61" t="s">
        <v>653</v>
      </c>
      <c r="D262" s="91">
        <v>10000</v>
      </c>
      <c r="E262" s="75" t="s">
        <v>402</v>
      </c>
      <c r="F262" s="76"/>
      <c r="G262" s="77"/>
      <c r="H262" s="77"/>
      <c r="I262" s="79" t="s">
        <v>33</v>
      </c>
      <c r="J262" s="80">
        <f t="shared" si="64"/>
        <v>1</v>
      </c>
      <c r="K262" s="77" t="s">
        <v>34</v>
      </c>
      <c r="L262" s="77" t="s">
        <v>4</v>
      </c>
      <c r="M262" s="86"/>
      <c r="N262" s="92"/>
      <c r="O262" s="92"/>
      <c r="P262" s="93"/>
      <c r="Q262" s="92"/>
      <c r="R262" s="92"/>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5">
        <f t="shared" si="65"/>
        <v>0</v>
      </c>
      <c r="BB262" s="67">
        <f t="shared" si="66"/>
        <v>0</v>
      </c>
      <c r="BC262" s="63" t="str">
        <f t="shared" si="67"/>
        <v>INR Zero Only</v>
      </c>
      <c r="IA262" s="8">
        <v>168</v>
      </c>
      <c r="IB262" s="8" t="s">
        <v>296</v>
      </c>
      <c r="IC262" s="8" t="s">
        <v>653</v>
      </c>
      <c r="ID262" s="8">
        <v>10000</v>
      </c>
      <c r="IE262" s="8" t="s">
        <v>402</v>
      </c>
      <c r="IF262" s="9"/>
      <c r="IG262" s="9"/>
      <c r="IH262" s="9"/>
      <c r="II262" s="9"/>
    </row>
    <row r="263" spans="1:243" s="7" customFormat="1" ht="71.25">
      <c r="A263" s="60">
        <v>168.1</v>
      </c>
      <c r="B263" s="63" t="s">
        <v>297</v>
      </c>
      <c r="C263" s="61" t="s">
        <v>654</v>
      </c>
      <c r="D263" s="89"/>
      <c r="E263" s="75"/>
      <c r="F263" s="82"/>
      <c r="G263" s="85"/>
      <c r="H263" s="84"/>
      <c r="I263" s="84" t="s">
        <v>33</v>
      </c>
      <c r="J263" s="85">
        <f t="shared" si="64"/>
        <v>1</v>
      </c>
      <c r="K263" s="85" t="s">
        <v>34</v>
      </c>
      <c r="L263" s="85" t="s">
        <v>4</v>
      </c>
      <c r="M263" s="85"/>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4"/>
      <c r="AZ263" s="84"/>
      <c r="BA263" s="84"/>
      <c r="BB263" s="69"/>
      <c r="BC263" s="69"/>
      <c r="BD263" s="9"/>
      <c r="BE263" s="9"/>
      <c r="BF263" s="9"/>
      <c r="BG263" s="9"/>
      <c r="BU263" s="32"/>
      <c r="BV263" s="37"/>
      <c r="BW263" s="33"/>
      <c r="BX263" s="34"/>
      <c r="BY263" s="10"/>
      <c r="BZ263" s="35"/>
      <c r="CA263" s="9"/>
      <c r="CB263" s="8"/>
      <c r="CS263" s="8"/>
      <c r="CT263" s="8"/>
      <c r="CU263" s="8"/>
      <c r="CV263" s="8"/>
      <c r="CW263" s="8"/>
      <c r="CX263" s="9"/>
      <c r="CY263" s="9"/>
      <c r="CZ263" s="9"/>
      <c r="DA263" s="9"/>
      <c r="EM263" s="8"/>
      <c r="EN263" s="8"/>
      <c r="EO263" s="8"/>
      <c r="EP263" s="8"/>
      <c r="EQ263" s="8"/>
      <c r="ER263" s="9"/>
      <c r="ES263" s="9"/>
      <c r="ET263" s="9"/>
      <c r="EU263" s="9"/>
      <c r="FI263" s="32"/>
      <c r="FJ263" s="37"/>
      <c r="FK263" s="33"/>
      <c r="FL263" s="34"/>
      <c r="FM263" s="10"/>
      <c r="FN263" s="35"/>
      <c r="FO263" s="9"/>
      <c r="FP263" s="8"/>
      <c r="GG263" s="8"/>
      <c r="GH263" s="8"/>
      <c r="GI263" s="8"/>
      <c r="GJ263" s="8"/>
      <c r="GK263" s="8"/>
      <c r="GL263" s="9"/>
      <c r="GM263" s="9"/>
      <c r="GN263" s="9"/>
      <c r="GO263" s="9"/>
      <c r="IA263" s="8">
        <v>168.1</v>
      </c>
      <c r="IB263" s="8" t="s">
        <v>297</v>
      </c>
      <c r="IC263" s="8" t="s">
        <v>654</v>
      </c>
      <c r="ID263" s="8"/>
      <c r="IE263" s="8"/>
      <c r="IF263" s="9"/>
      <c r="IG263" s="9"/>
      <c r="IH263" s="9"/>
      <c r="II263" s="9"/>
    </row>
    <row r="264" spans="1:243" s="7" customFormat="1" ht="15">
      <c r="A264" s="57">
        <v>168.11</v>
      </c>
      <c r="B264" s="58" t="s">
        <v>298</v>
      </c>
      <c r="C264" s="61" t="s">
        <v>655</v>
      </c>
      <c r="D264" s="89">
        <v>1700</v>
      </c>
      <c r="E264" s="75" t="s">
        <v>409</v>
      </c>
      <c r="F264" s="76"/>
      <c r="G264" s="77"/>
      <c r="H264" s="77"/>
      <c r="I264" s="79" t="s">
        <v>33</v>
      </c>
      <c r="J264" s="80">
        <f t="shared" si="64"/>
        <v>1</v>
      </c>
      <c r="K264" s="77" t="s">
        <v>34</v>
      </c>
      <c r="L264" s="77" t="s">
        <v>4</v>
      </c>
      <c r="M264" s="86"/>
      <c r="N264" s="92"/>
      <c r="O264" s="92"/>
      <c r="P264" s="93"/>
      <c r="Q264" s="92"/>
      <c r="R264" s="92"/>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5">
        <f t="shared" si="65"/>
        <v>0</v>
      </c>
      <c r="BB264" s="67">
        <f t="shared" si="66"/>
        <v>0</v>
      </c>
      <c r="BC264" s="63" t="str">
        <f t="shared" si="67"/>
        <v>INR Zero Only</v>
      </c>
      <c r="HC264" s="32"/>
      <c r="HD264" s="37"/>
      <c r="HE264" s="33"/>
      <c r="HF264" s="34"/>
      <c r="HG264" s="10"/>
      <c r="HH264" s="35"/>
      <c r="HI264" s="9"/>
      <c r="HJ264" s="8"/>
      <c r="IA264" s="8">
        <v>168.11</v>
      </c>
      <c r="IB264" s="8" t="s">
        <v>298</v>
      </c>
      <c r="IC264" s="8" t="s">
        <v>655</v>
      </c>
      <c r="ID264" s="8">
        <v>1700</v>
      </c>
      <c r="IE264" s="8" t="s">
        <v>409</v>
      </c>
      <c r="IF264" s="9"/>
      <c r="IG264" s="9"/>
      <c r="IH264" s="9"/>
      <c r="II264" s="9"/>
    </row>
    <row r="265" spans="1:243" s="7" customFormat="1" ht="15">
      <c r="A265" s="57">
        <v>168.12</v>
      </c>
      <c r="B265" s="58" t="s">
        <v>299</v>
      </c>
      <c r="C265" s="61" t="s">
        <v>656</v>
      </c>
      <c r="D265" s="91">
        <v>120</v>
      </c>
      <c r="E265" s="75" t="s">
        <v>411</v>
      </c>
      <c r="F265" s="76"/>
      <c r="G265" s="77"/>
      <c r="H265" s="77"/>
      <c r="I265" s="79" t="s">
        <v>33</v>
      </c>
      <c r="J265" s="80">
        <f>IF(I265="Less(-)",-1,1)</f>
        <v>1</v>
      </c>
      <c r="K265" s="77" t="s">
        <v>34</v>
      </c>
      <c r="L265" s="77" t="s">
        <v>4</v>
      </c>
      <c r="M265" s="86"/>
      <c r="N265" s="92"/>
      <c r="O265" s="92"/>
      <c r="P265" s="93"/>
      <c r="Q265" s="92"/>
      <c r="R265" s="92"/>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5">
        <f>total_amount_ba($B$2,$D$2,D265,F265,J265,K265,M265)</f>
        <v>0</v>
      </c>
      <c r="BB265" s="67">
        <f>BA265+SUM(N265:AZ265)</f>
        <v>0</v>
      </c>
      <c r="BC265" s="63" t="str">
        <f>SpellNumber(L265,BB265)</f>
        <v>INR Zero Only</v>
      </c>
      <c r="IA265" s="8">
        <v>168.12</v>
      </c>
      <c r="IB265" s="8" t="s">
        <v>299</v>
      </c>
      <c r="IC265" s="8" t="s">
        <v>656</v>
      </c>
      <c r="ID265" s="8">
        <v>120</v>
      </c>
      <c r="IE265" s="8" t="s">
        <v>411</v>
      </c>
      <c r="IF265" s="9"/>
      <c r="IG265" s="9"/>
      <c r="IH265" s="9"/>
      <c r="II265" s="9"/>
    </row>
    <row r="266" spans="1:243" s="7" customFormat="1" ht="28.5">
      <c r="A266" s="57">
        <v>169</v>
      </c>
      <c r="B266" s="58" t="s">
        <v>300</v>
      </c>
      <c r="C266" s="61" t="s">
        <v>657</v>
      </c>
      <c r="D266" s="91">
        <v>640</v>
      </c>
      <c r="E266" s="75" t="s">
        <v>411</v>
      </c>
      <c r="F266" s="76"/>
      <c r="G266" s="77"/>
      <c r="H266" s="77"/>
      <c r="I266" s="79" t="s">
        <v>33</v>
      </c>
      <c r="J266" s="80">
        <f>IF(I266="Less(-)",-1,1)</f>
        <v>1</v>
      </c>
      <c r="K266" s="77" t="s">
        <v>34</v>
      </c>
      <c r="L266" s="77" t="s">
        <v>4</v>
      </c>
      <c r="M266" s="86"/>
      <c r="N266" s="92"/>
      <c r="O266" s="92"/>
      <c r="P266" s="93"/>
      <c r="Q266" s="92"/>
      <c r="R266" s="92"/>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5">
        <f>total_amount_ba($B$2,$D$2,D266,F266,J266,K266,M266)</f>
        <v>0</v>
      </c>
      <c r="BB266" s="67">
        <f>BA266+SUM(N266:AZ266)</f>
        <v>0</v>
      </c>
      <c r="BC266" s="63" t="str">
        <f>SpellNumber(L266,BB266)</f>
        <v>INR Zero Only</v>
      </c>
      <c r="IA266" s="8">
        <v>169</v>
      </c>
      <c r="IB266" s="8" t="s">
        <v>300</v>
      </c>
      <c r="IC266" s="8" t="s">
        <v>657</v>
      </c>
      <c r="ID266" s="8">
        <v>640</v>
      </c>
      <c r="IE266" s="8" t="s">
        <v>411</v>
      </c>
      <c r="IF266" s="9"/>
      <c r="IG266" s="9"/>
      <c r="IH266" s="9"/>
      <c r="II266" s="9"/>
    </row>
    <row r="267" spans="1:243" s="7" customFormat="1" ht="28.5">
      <c r="A267" s="60">
        <v>170</v>
      </c>
      <c r="B267" s="63" t="s">
        <v>301</v>
      </c>
      <c r="C267" s="61" t="s">
        <v>658</v>
      </c>
      <c r="D267" s="89"/>
      <c r="E267" s="75"/>
      <c r="F267" s="82"/>
      <c r="G267" s="85"/>
      <c r="H267" s="84"/>
      <c r="I267" s="84" t="s">
        <v>33</v>
      </c>
      <c r="J267" s="85">
        <f>IF(I267="Less(-)",-1,1)</f>
        <v>1</v>
      </c>
      <c r="K267" s="85" t="s">
        <v>34</v>
      </c>
      <c r="L267" s="85" t="s">
        <v>4</v>
      </c>
      <c r="M267" s="85"/>
      <c r="N267" s="80"/>
      <c r="O267" s="80"/>
      <c r="P267" s="80"/>
      <c r="Q267" s="80"/>
      <c r="R267" s="80"/>
      <c r="S267" s="80"/>
      <c r="T267" s="80"/>
      <c r="U267" s="80"/>
      <c r="V267" s="80"/>
      <c r="W267" s="80"/>
      <c r="X267" s="80"/>
      <c r="Y267" s="80"/>
      <c r="Z267" s="80"/>
      <c r="AA267" s="79"/>
      <c r="AB267" s="97"/>
      <c r="AC267" s="98"/>
      <c r="AD267" s="99"/>
      <c r="AE267" s="80"/>
      <c r="AF267" s="82"/>
      <c r="AG267" s="85"/>
      <c r="AH267" s="84"/>
      <c r="AI267" s="80"/>
      <c r="AJ267" s="80"/>
      <c r="AK267" s="80"/>
      <c r="AL267" s="80"/>
      <c r="AM267" s="80"/>
      <c r="AN267" s="80"/>
      <c r="AO267" s="80"/>
      <c r="AP267" s="80"/>
      <c r="AQ267" s="80"/>
      <c r="AR267" s="80"/>
      <c r="AS267" s="80"/>
      <c r="AT267" s="80"/>
      <c r="AU267" s="80"/>
      <c r="AV267" s="80"/>
      <c r="AW267" s="80"/>
      <c r="AX267" s="80"/>
      <c r="AY267" s="84"/>
      <c r="AZ267" s="84"/>
      <c r="BA267" s="84"/>
      <c r="BB267" s="69"/>
      <c r="BC267" s="69"/>
      <c r="BD267" s="9"/>
      <c r="BE267" s="9"/>
      <c r="BF267" s="9"/>
      <c r="BG267" s="9"/>
      <c r="CS267" s="8"/>
      <c r="CT267" s="8"/>
      <c r="CU267" s="8"/>
      <c r="CV267" s="8"/>
      <c r="CW267" s="8"/>
      <c r="CX267" s="9"/>
      <c r="CY267" s="9"/>
      <c r="CZ267" s="9"/>
      <c r="DA267" s="9"/>
      <c r="DO267" s="32"/>
      <c r="DP267" s="37"/>
      <c r="DQ267" s="33"/>
      <c r="DR267" s="34"/>
      <c r="DS267" s="10"/>
      <c r="DT267" s="35"/>
      <c r="DU267" s="9"/>
      <c r="DV267" s="8"/>
      <c r="EM267" s="8"/>
      <c r="EN267" s="8"/>
      <c r="EO267" s="8"/>
      <c r="EP267" s="8"/>
      <c r="EQ267" s="8"/>
      <c r="ER267" s="9"/>
      <c r="ES267" s="9"/>
      <c r="ET267" s="9"/>
      <c r="EU267" s="9"/>
      <c r="GG267" s="8"/>
      <c r="GH267" s="8"/>
      <c r="GI267" s="8"/>
      <c r="GJ267" s="8"/>
      <c r="GK267" s="8"/>
      <c r="GL267" s="9"/>
      <c r="GM267" s="9"/>
      <c r="GN267" s="9"/>
      <c r="GO267" s="9"/>
      <c r="IA267" s="8">
        <v>170</v>
      </c>
      <c r="IB267" s="8" t="s">
        <v>301</v>
      </c>
      <c r="IC267" s="8" t="s">
        <v>658</v>
      </c>
      <c r="ID267" s="8"/>
      <c r="IE267" s="8"/>
      <c r="IF267" s="9"/>
      <c r="IG267" s="9"/>
      <c r="IH267" s="9"/>
      <c r="II267" s="9"/>
    </row>
    <row r="268" spans="1:243" s="7" customFormat="1" ht="15">
      <c r="A268" s="57">
        <v>170.1</v>
      </c>
      <c r="B268" s="58" t="s">
        <v>302</v>
      </c>
      <c r="C268" s="61" t="s">
        <v>659</v>
      </c>
      <c r="D268" s="89">
        <v>500</v>
      </c>
      <c r="E268" s="75" t="s">
        <v>409</v>
      </c>
      <c r="F268" s="76"/>
      <c r="G268" s="77"/>
      <c r="H268" s="83"/>
      <c r="I268" s="79" t="s">
        <v>33</v>
      </c>
      <c r="J268" s="80">
        <f>IF(I268="Less(-)",-1,1)</f>
        <v>1</v>
      </c>
      <c r="K268" s="77" t="s">
        <v>34</v>
      </c>
      <c r="L268" s="77" t="s">
        <v>4</v>
      </c>
      <c r="M268" s="86"/>
      <c r="N268" s="92"/>
      <c r="O268" s="92"/>
      <c r="P268" s="93"/>
      <c r="Q268" s="92"/>
      <c r="R268" s="92"/>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5">
        <f>total_amount_ba($B$2,$D$2,D268,F268,J268,K268,M268)</f>
        <v>0</v>
      </c>
      <c r="BB268" s="67">
        <f>BA268+SUM(N268:AZ268)</f>
        <v>0</v>
      </c>
      <c r="BC268" s="63" t="str">
        <f>SpellNumber(L268,BB268)</f>
        <v>INR Zero Only</v>
      </c>
      <c r="HC268" s="32"/>
      <c r="HD268" s="37"/>
      <c r="HE268" s="33"/>
      <c r="HF268" s="34"/>
      <c r="HG268" s="10"/>
      <c r="HH268" s="35"/>
      <c r="HI268" s="9"/>
      <c r="HJ268" s="8"/>
      <c r="IA268" s="8">
        <v>170.1</v>
      </c>
      <c r="IB268" s="8" t="s">
        <v>302</v>
      </c>
      <c r="IC268" s="8" t="s">
        <v>659</v>
      </c>
      <c r="ID268" s="8">
        <v>500</v>
      </c>
      <c r="IE268" s="8" t="s">
        <v>409</v>
      </c>
      <c r="IF268" s="9"/>
      <c r="IG268" s="9"/>
      <c r="IH268" s="9"/>
      <c r="II268" s="9"/>
    </row>
    <row r="269" spans="1:243" s="7" customFormat="1" ht="15">
      <c r="A269" s="57">
        <v>170.2</v>
      </c>
      <c r="B269" s="58" t="s">
        <v>303</v>
      </c>
      <c r="C269" s="61" t="s">
        <v>660</v>
      </c>
      <c r="D269" s="91">
        <v>500</v>
      </c>
      <c r="E269" s="75" t="s">
        <v>409</v>
      </c>
      <c r="F269" s="76"/>
      <c r="G269" s="77"/>
      <c r="H269" s="78"/>
      <c r="I269" s="79" t="s">
        <v>33</v>
      </c>
      <c r="J269" s="80">
        <f aca="true" t="shared" si="68" ref="J269:J279">IF(I269="Less(-)",-1,1)</f>
        <v>1</v>
      </c>
      <c r="K269" s="77" t="s">
        <v>34</v>
      </c>
      <c r="L269" s="77" t="s">
        <v>4</v>
      </c>
      <c r="M269" s="86"/>
      <c r="N269" s="92"/>
      <c r="O269" s="92"/>
      <c r="P269" s="93"/>
      <c r="Q269" s="92"/>
      <c r="R269" s="92"/>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5">
        <f aca="true" t="shared" si="69" ref="BA269:BA279">total_amount_ba($B$2,$D$2,D269,F269,J269,K269,M269)</f>
        <v>0</v>
      </c>
      <c r="BB269" s="67">
        <f aca="true" t="shared" si="70" ref="BB269:BB279">BA269+SUM(N269:AZ269)</f>
        <v>0</v>
      </c>
      <c r="BC269" s="63" t="str">
        <f aca="true" t="shared" si="71" ref="BC269:BC279">SpellNumber(L269,BB269)</f>
        <v>INR Zero Only</v>
      </c>
      <c r="IA269" s="8">
        <v>170.2</v>
      </c>
      <c r="IB269" s="8" t="s">
        <v>303</v>
      </c>
      <c r="IC269" s="8" t="s">
        <v>660</v>
      </c>
      <c r="ID269" s="8">
        <v>500</v>
      </c>
      <c r="IE269" s="8" t="s">
        <v>409</v>
      </c>
      <c r="IF269" s="9"/>
      <c r="IG269" s="9"/>
      <c r="IH269" s="9"/>
      <c r="II269" s="9"/>
    </row>
    <row r="270" spans="1:243" s="7" customFormat="1" ht="28.5">
      <c r="A270" s="57">
        <v>170.3</v>
      </c>
      <c r="B270" s="58" t="s">
        <v>304</v>
      </c>
      <c r="C270" s="61" t="s">
        <v>661</v>
      </c>
      <c r="D270" s="91">
        <v>130</v>
      </c>
      <c r="E270" s="75" t="s">
        <v>409</v>
      </c>
      <c r="F270" s="76"/>
      <c r="G270" s="77"/>
      <c r="H270" s="77"/>
      <c r="I270" s="79" t="s">
        <v>33</v>
      </c>
      <c r="J270" s="80">
        <f t="shared" si="68"/>
        <v>1</v>
      </c>
      <c r="K270" s="77" t="s">
        <v>34</v>
      </c>
      <c r="L270" s="77" t="s">
        <v>4</v>
      </c>
      <c r="M270" s="86"/>
      <c r="N270" s="92"/>
      <c r="O270" s="92"/>
      <c r="P270" s="93"/>
      <c r="Q270" s="92"/>
      <c r="R270" s="92"/>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5">
        <f t="shared" si="69"/>
        <v>0</v>
      </c>
      <c r="BB270" s="67">
        <f t="shared" si="70"/>
        <v>0</v>
      </c>
      <c r="BC270" s="63" t="str">
        <f t="shared" si="71"/>
        <v>INR Zero Only</v>
      </c>
      <c r="IA270" s="8">
        <v>170.3</v>
      </c>
      <c r="IB270" s="8" t="s">
        <v>304</v>
      </c>
      <c r="IC270" s="8" t="s">
        <v>661</v>
      </c>
      <c r="ID270" s="8">
        <v>130</v>
      </c>
      <c r="IE270" s="8" t="s">
        <v>409</v>
      </c>
      <c r="IF270" s="9"/>
      <c r="IG270" s="9"/>
      <c r="IH270" s="9"/>
      <c r="II270" s="9"/>
    </row>
    <row r="271" spans="1:243" s="7" customFormat="1" ht="57">
      <c r="A271" s="57">
        <v>171</v>
      </c>
      <c r="B271" s="58" t="s">
        <v>305</v>
      </c>
      <c r="C271" s="61" t="s">
        <v>662</v>
      </c>
      <c r="D271" s="89">
        <v>500</v>
      </c>
      <c r="E271" s="75" t="s">
        <v>401</v>
      </c>
      <c r="F271" s="76"/>
      <c r="G271" s="77"/>
      <c r="H271" s="77"/>
      <c r="I271" s="79" t="s">
        <v>33</v>
      </c>
      <c r="J271" s="80">
        <f t="shared" si="68"/>
        <v>1</v>
      </c>
      <c r="K271" s="77" t="s">
        <v>34</v>
      </c>
      <c r="L271" s="77" t="s">
        <v>4</v>
      </c>
      <c r="M271" s="86"/>
      <c r="N271" s="92"/>
      <c r="O271" s="92"/>
      <c r="P271" s="93"/>
      <c r="Q271" s="92"/>
      <c r="R271" s="92"/>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5">
        <f t="shared" si="69"/>
        <v>0</v>
      </c>
      <c r="BB271" s="67">
        <f t="shared" si="70"/>
        <v>0</v>
      </c>
      <c r="BC271" s="63" t="str">
        <f t="shared" si="71"/>
        <v>INR Zero Only</v>
      </c>
      <c r="IA271" s="8">
        <v>171</v>
      </c>
      <c r="IB271" s="8" t="s">
        <v>305</v>
      </c>
      <c r="IC271" s="8" t="s">
        <v>662</v>
      </c>
      <c r="ID271" s="8">
        <v>500</v>
      </c>
      <c r="IE271" s="8" t="s">
        <v>401</v>
      </c>
      <c r="IF271" s="9"/>
      <c r="IG271" s="9"/>
      <c r="IH271" s="9"/>
      <c r="II271" s="9"/>
    </row>
    <row r="272" spans="1:243" s="7" customFormat="1" ht="42.75">
      <c r="A272" s="57">
        <v>172</v>
      </c>
      <c r="B272" s="58" t="s">
        <v>772</v>
      </c>
      <c r="C272" s="61" t="s">
        <v>663</v>
      </c>
      <c r="D272" s="89">
        <v>80</v>
      </c>
      <c r="E272" s="75" t="s">
        <v>402</v>
      </c>
      <c r="F272" s="76"/>
      <c r="G272" s="77"/>
      <c r="H272" s="77"/>
      <c r="I272" s="79" t="s">
        <v>33</v>
      </c>
      <c r="J272" s="80">
        <f t="shared" si="68"/>
        <v>1</v>
      </c>
      <c r="K272" s="77" t="s">
        <v>34</v>
      </c>
      <c r="L272" s="77" t="s">
        <v>4</v>
      </c>
      <c r="M272" s="86"/>
      <c r="N272" s="92"/>
      <c r="O272" s="92"/>
      <c r="P272" s="93"/>
      <c r="Q272" s="92"/>
      <c r="R272" s="92"/>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5">
        <f t="shared" si="69"/>
        <v>0</v>
      </c>
      <c r="BB272" s="67">
        <f t="shared" si="70"/>
        <v>0</v>
      </c>
      <c r="BC272" s="63" t="str">
        <f t="shared" si="71"/>
        <v>INR Zero Only</v>
      </c>
      <c r="IA272" s="8">
        <v>172</v>
      </c>
      <c r="IB272" s="8" t="s">
        <v>772</v>
      </c>
      <c r="IC272" s="8" t="s">
        <v>663</v>
      </c>
      <c r="ID272" s="8">
        <v>80</v>
      </c>
      <c r="IE272" s="8" t="s">
        <v>402</v>
      </c>
      <c r="IF272" s="9"/>
      <c r="IG272" s="9"/>
      <c r="IH272" s="9"/>
      <c r="II272" s="9"/>
    </row>
    <row r="273" spans="1:243" s="7" customFormat="1" ht="28.5">
      <c r="A273" s="60">
        <v>173</v>
      </c>
      <c r="B273" s="63" t="s">
        <v>306</v>
      </c>
      <c r="C273" s="61" t="s">
        <v>664</v>
      </c>
      <c r="D273" s="91"/>
      <c r="E273" s="75"/>
      <c r="F273" s="82"/>
      <c r="G273" s="85"/>
      <c r="H273" s="84"/>
      <c r="I273" s="84" t="s">
        <v>33</v>
      </c>
      <c r="J273" s="85">
        <f t="shared" si="68"/>
        <v>1</v>
      </c>
      <c r="K273" s="85" t="s">
        <v>34</v>
      </c>
      <c r="L273" s="85" t="s">
        <v>4</v>
      </c>
      <c r="M273" s="85"/>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4"/>
      <c r="AZ273" s="84"/>
      <c r="BA273" s="84"/>
      <c r="BB273" s="69"/>
      <c r="BC273" s="69"/>
      <c r="BD273" s="9"/>
      <c r="BE273" s="9"/>
      <c r="BF273" s="9"/>
      <c r="BG273" s="9"/>
      <c r="BU273" s="32"/>
      <c r="BV273" s="37"/>
      <c r="BW273" s="33"/>
      <c r="BX273" s="34"/>
      <c r="BY273" s="10"/>
      <c r="BZ273" s="35"/>
      <c r="CA273" s="9"/>
      <c r="CB273" s="8"/>
      <c r="CS273" s="8"/>
      <c r="CT273" s="8"/>
      <c r="CU273" s="8"/>
      <c r="CV273" s="8"/>
      <c r="CW273" s="8"/>
      <c r="CX273" s="9"/>
      <c r="CY273" s="9"/>
      <c r="CZ273" s="9"/>
      <c r="DA273" s="9"/>
      <c r="EM273" s="8"/>
      <c r="EN273" s="8"/>
      <c r="EO273" s="8"/>
      <c r="EP273" s="8"/>
      <c r="EQ273" s="8"/>
      <c r="ER273" s="9"/>
      <c r="ES273" s="9"/>
      <c r="ET273" s="9"/>
      <c r="EU273" s="9"/>
      <c r="GG273" s="8"/>
      <c r="GH273" s="8"/>
      <c r="GI273" s="8"/>
      <c r="GJ273" s="8"/>
      <c r="GK273" s="8"/>
      <c r="GL273" s="9"/>
      <c r="GM273" s="9"/>
      <c r="GN273" s="9"/>
      <c r="GO273" s="9"/>
      <c r="IA273" s="8">
        <v>173</v>
      </c>
      <c r="IB273" s="8" t="s">
        <v>306</v>
      </c>
      <c r="IC273" s="8" t="s">
        <v>664</v>
      </c>
      <c r="ID273" s="8"/>
      <c r="IE273" s="8"/>
      <c r="IF273" s="9"/>
      <c r="IG273" s="9"/>
      <c r="IH273" s="9"/>
      <c r="II273" s="9"/>
    </row>
    <row r="274" spans="1:243" s="7" customFormat="1" ht="15">
      <c r="A274" s="57">
        <v>173.1</v>
      </c>
      <c r="B274" s="58" t="s">
        <v>307</v>
      </c>
      <c r="C274" s="61" t="s">
        <v>665</v>
      </c>
      <c r="D274" s="91">
        <v>150</v>
      </c>
      <c r="E274" s="75" t="s">
        <v>411</v>
      </c>
      <c r="F274" s="76"/>
      <c r="G274" s="77"/>
      <c r="H274" s="77"/>
      <c r="I274" s="79" t="s">
        <v>33</v>
      </c>
      <c r="J274" s="80">
        <f t="shared" si="68"/>
        <v>1</v>
      </c>
      <c r="K274" s="77" t="s">
        <v>34</v>
      </c>
      <c r="L274" s="77" t="s">
        <v>4</v>
      </c>
      <c r="M274" s="86"/>
      <c r="N274" s="92"/>
      <c r="O274" s="92"/>
      <c r="P274" s="93"/>
      <c r="Q274" s="92"/>
      <c r="R274" s="92"/>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6"/>
      <c r="AV274" s="94"/>
      <c r="AW274" s="94"/>
      <c r="AX274" s="94"/>
      <c r="AY274" s="94"/>
      <c r="AZ274" s="94"/>
      <c r="BA274" s="95">
        <f t="shared" si="69"/>
        <v>0</v>
      </c>
      <c r="BB274" s="67">
        <f t="shared" si="70"/>
        <v>0</v>
      </c>
      <c r="BC274" s="63" t="str">
        <f t="shared" si="71"/>
        <v>INR Zero Only</v>
      </c>
      <c r="HC274" s="32"/>
      <c r="HD274" s="37"/>
      <c r="HE274" s="33"/>
      <c r="HF274" s="34"/>
      <c r="HG274" s="10"/>
      <c r="HH274" s="35"/>
      <c r="HI274" s="9"/>
      <c r="HJ274" s="8"/>
      <c r="IA274" s="8">
        <v>173.1</v>
      </c>
      <c r="IB274" s="8" t="s">
        <v>307</v>
      </c>
      <c r="IC274" s="8" t="s">
        <v>665</v>
      </c>
      <c r="ID274" s="8">
        <v>150</v>
      </c>
      <c r="IE274" s="8" t="s">
        <v>411</v>
      </c>
      <c r="IF274" s="9"/>
      <c r="IG274" s="9"/>
      <c r="IH274" s="9"/>
      <c r="II274" s="9"/>
    </row>
    <row r="275" spans="1:243" s="7" customFormat="1" ht="15">
      <c r="A275" s="57">
        <v>173.2</v>
      </c>
      <c r="B275" s="58" t="s">
        <v>308</v>
      </c>
      <c r="C275" s="61" t="s">
        <v>666</v>
      </c>
      <c r="D275" s="89">
        <v>210</v>
      </c>
      <c r="E275" s="75" t="s">
        <v>411</v>
      </c>
      <c r="F275" s="76"/>
      <c r="G275" s="77"/>
      <c r="H275" s="77"/>
      <c r="I275" s="79" t="s">
        <v>33</v>
      </c>
      <c r="J275" s="80">
        <f t="shared" si="68"/>
        <v>1</v>
      </c>
      <c r="K275" s="77" t="s">
        <v>34</v>
      </c>
      <c r="L275" s="77" t="s">
        <v>4</v>
      </c>
      <c r="M275" s="86"/>
      <c r="N275" s="92"/>
      <c r="O275" s="92"/>
      <c r="P275" s="93"/>
      <c r="Q275" s="92"/>
      <c r="R275" s="92"/>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5">
        <f t="shared" si="69"/>
        <v>0</v>
      </c>
      <c r="BB275" s="67">
        <f t="shared" si="70"/>
        <v>0</v>
      </c>
      <c r="BC275" s="63" t="str">
        <f t="shared" si="71"/>
        <v>INR Zero Only</v>
      </c>
      <c r="IA275" s="8">
        <v>173.2</v>
      </c>
      <c r="IB275" s="8" t="s">
        <v>308</v>
      </c>
      <c r="IC275" s="8" t="s">
        <v>666</v>
      </c>
      <c r="ID275" s="8">
        <v>210</v>
      </c>
      <c r="IE275" s="8" t="s">
        <v>411</v>
      </c>
      <c r="IF275" s="9"/>
      <c r="IG275" s="9"/>
      <c r="IH275" s="9"/>
      <c r="II275" s="9"/>
    </row>
    <row r="276" spans="1:243" s="7" customFormat="1" ht="28.5">
      <c r="A276" s="57">
        <v>174</v>
      </c>
      <c r="B276" s="58" t="s">
        <v>309</v>
      </c>
      <c r="C276" s="61" t="s">
        <v>667</v>
      </c>
      <c r="D276" s="89">
        <v>50</v>
      </c>
      <c r="E276" s="75" t="s">
        <v>411</v>
      </c>
      <c r="F276" s="76"/>
      <c r="G276" s="77"/>
      <c r="H276" s="77"/>
      <c r="I276" s="79" t="s">
        <v>33</v>
      </c>
      <c r="J276" s="80">
        <f t="shared" si="68"/>
        <v>1</v>
      </c>
      <c r="K276" s="77" t="s">
        <v>34</v>
      </c>
      <c r="L276" s="77" t="s">
        <v>4</v>
      </c>
      <c r="M276" s="86"/>
      <c r="N276" s="92"/>
      <c r="O276" s="92"/>
      <c r="P276" s="93"/>
      <c r="Q276" s="92"/>
      <c r="R276" s="92"/>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5">
        <f t="shared" si="69"/>
        <v>0</v>
      </c>
      <c r="BB276" s="67">
        <f t="shared" si="70"/>
        <v>0</v>
      </c>
      <c r="BC276" s="63" t="str">
        <f t="shared" si="71"/>
        <v>INR Zero Only</v>
      </c>
      <c r="IA276" s="8">
        <v>174</v>
      </c>
      <c r="IB276" s="8" t="s">
        <v>309</v>
      </c>
      <c r="IC276" s="8" t="s">
        <v>667</v>
      </c>
      <c r="ID276" s="8">
        <v>50</v>
      </c>
      <c r="IE276" s="8" t="s">
        <v>411</v>
      </c>
      <c r="IF276" s="9"/>
      <c r="IG276" s="9"/>
      <c r="IH276" s="9"/>
      <c r="II276" s="9"/>
    </row>
    <row r="277" spans="1:243" s="7" customFormat="1" ht="15">
      <c r="A277" s="57">
        <v>175</v>
      </c>
      <c r="B277" s="58" t="s">
        <v>310</v>
      </c>
      <c r="C277" s="61" t="s">
        <v>668</v>
      </c>
      <c r="D277" s="91">
        <v>70</v>
      </c>
      <c r="E277" s="75" t="s">
        <v>411</v>
      </c>
      <c r="F277" s="76"/>
      <c r="G277" s="77"/>
      <c r="H277" s="77"/>
      <c r="I277" s="79" t="s">
        <v>33</v>
      </c>
      <c r="J277" s="80">
        <f t="shared" si="68"/>
        <v>1</v>
      </c>
      <c r="K277" s="77" t="s">
        <v>34</v>
      </c>
      <c r="L277" s="77" t="s">
        <v>4</v>
      </c>
      <c r="M277" s="86"/>
      <c r="N277" s="92"/>
      <c r="O277" s="92"/>
      <c r="P277" s="93"/>
      <c r="Q277" s="92"/>
      <c r="R277" s="92"/>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5">
        <f t="shared" si="69"/>
        <v>0</v>
      </c>
      <c r="BB277" s="67">
        <f t="shared" si="70"/>
        <v>0</v>
      </c>
      <c r="BC277" s="63" t="str">
        <f t="shared" si="71"/>
        <v>INR Zero Only</v>
      </c>
      <c r="IA277" s="8">
        <v>175</v>
      </c>
      <c r="IB277" s="8" t="s">
        <v>310</v>
      </c>
      <c r="IC277" s="8" t="s">
        <v>668</v>
      </c>
      <c r="ID277" s="8">
        <v>70</v>
      </c>
      <c r="IE277" s="8" t="s">
        <v>411</v>
      </c>
      <c r="IF277" s="9"/>
      <c r="IG277" s="9"/>
      <c r="IH277" s="9"/>
      <c r="II277" s="9"/>
    </row>
    <row r="278" spans="1:243" s="7" customFormat="1" ht="28.5">
      <c r="A278" s="57">
        <v>176</v>
      </c>
      <c r="B278" s="58" t="s">
        <v>311</v>
      </c>
      <c r="C278" s="61" t="s">
        <v>669</v>
      </c>
      <c r="D278" s="91">
        <v>30</v>
      </c>
      <c r="E278" s="75" t="s">
        <v>411</v>
      </c>
      <c r="F278" s="76"/>
      <c r="G278" s="77"/>
      <c r="H278" s="77"/>
      <c r="I278" s="79" t="s">
        <v>33</v>
      </c>
      <c r="J278" s="80">
        <f t="shared" si="68"/>
        <v>1</v>
      </c>
      <c r="K278" s="77" t="s">
        <v>34</v>
      </c>
      <c r="L278" s="77" t="s">
        <v>4</v>
      </c>
      <c r="M278" s="86"/>
      <c r="N278" s="92"/>
      <c r="O278" s="92"/>
      <c r="P278" s="93"/>
      <c r="Q278" s="92"/>
      <c r="R278" s="92"/>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5">
        <f t="shared" si="69"/>
        <v>0</v>
      </c>
      <c r="BB278" s="67">
        <f t="shared" si="70"/>
        <v>0</v>
      </c>
      <c r="BC278" s="63" t="str">
        <f t="shared" si="71"/>
        <v>INR Zero Only</v>
      </c>
      <c r="IA278" s="8">
        <v>176</v>
      </c>
      <c r="IB278" s="8" t="s">
        <v>311</v>
      </c>
      <c r="IC278" s="8" t="s">
        <v>669</v>
      </c>
      <c r="ID278" s="8">
        <v>30</v>
      </c>
      <c r="IE278" s="8" t="s">
        <v>411</v>
      </c>
      <c r="IF278" s="9"/>
      <c r="IG278" s="9"/>
      <c r="IH278" s="9"/>
      <c r="II278" s="9"/>
    </row>
    <row r="279" spans="1:243" s="7" customFormat="1" ht="28.5">
      <c r="A279" s="57">
        <v>177</v>
      </c>
      <c r="B279" s="58" t="s">
        <v>312</v>
      </c>
      <c r="C279" s="61" t="s">
        <v>670</v>
      </c>
      <c r="D279" s="89">
        <v>20</v>
      </c>
      <c r="E279" s="75" t="s">
        <v>411</v>
      </c>
      <c r="F279" s="76"/>
      <c r="G279" s="77"/>
      <c r="H279" s="77"/>
      <c r="I279" s="79" t="s">
        <v>33</v>
      </c>
      <c r="J279" s="80">
        <f t="shared" si="68"/>
        <v>1</v>
      </c>
      <c r="K279" s="77" t="s">
        <v>34</v>
      </c>
      <c r="L279" s="77" t="s">
        <v>4</v>
      </c>
      <c r="M279" s="86"/>
      <c r="N279" s="92"/>
      <c r="O279" s="92"/>
      <c r="P279" s="93"/>
      <c r="Q279" s="92"/>
      <c r="R279" s="92"/>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5">
        <f t="shared" si="69"/>
        <v>0</v>
      </c>
      <c r="BB279" s="67">
        <f t="shared" si="70"/>
        <v>0</v>
      </c>
      <c r="BC279" s="63" t="str">
        <f t="shared" si="71"/>
        <v>INR Zero Only</v>
      </c>
      <c r="IA279" s="8">
        <v>177</v>
      </c>
      <c r="IB279" s="8" t="s">
        <v>312</v>
      </c>
      <c r="IC279" s="8" t="s">
        <v>670</v>
      </c>
      <c r="ID279" s="8">
        <v>20</v>
      </c>
      <c r="IE279" s="8" t="s">
        <v>411</v>
      </c>
      <c r="IF279" s="9"/>
      <c r="IG279" s="9"/>
      <c r="IH279" s="9"/>
      <c r="II279" s="9"/>
    </row>
    <row r="280" spans="1:243" s="7" customFormat="1" ht="57">
      <c r="A280" s="57">
        <v>178</v>
      </c>
      <c r="B280" s="58" t="s">
        <v>313</v>
      </c>
      <c r="C280" s="61" t="s">
        <v>671</v>
      </c>
      <c r="D280" s="89">
        <v>50</v>
      </c>
      <c r="E280" s="75" t="s">
        <v>402</v>
      </c>
      <c r="F280" s="76"/>
      <c r="G280" s="77"/>
      <c r="H280" s="77"/>
      <c r="I280" s="79" t="s">
        <v>33</v>
      </c>
      <c r="J280" s="80">
        <f>IF(I280="Less(-)",-1,1)</f>
        <v>1</v>
      </c>
      <c r="K280" s="77" t="s">
        <v>34</v>
      </c>
      <c r="L280" s="77" t="s">
        <v>4</v>
      </c>
      <c r="M280" s="86"/>
      <c r="N280" s="92"/>
      <c r="O280" s="92"/>
      <c r="P280" s="93"/>
      <c r="Q280" s="92"/>
      <c r="R280" s="92"/>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5">
        <f>total_amount_ba($B$2,$D$2,D280,F280,J280,K280,M280)</f>
        <v>0</v>
      </c>
      <c r="BB280" s="67">
        <f>BA280+SUM(N280:AZ280)</f>
        <v>0</v>
      </c>
      <c r="BC280" s="63" t="str">
        <f>SpellNumber(L280,BB280)</f>
        <v>INR Zero Only</v>
      </c>
      <c r="IA280" s="8">
        <v>178</v>
      </c>
      <c r="IB280" s="8" t="s">
        <v>313</v>
      </c>
      <c r="IC280" s="8" t="s">
        <v>671</v>
      </c>
      <c r="ID280" s="8">
        <v>50</v>
      </c>
      <c r="IE280" s="8" t="s">
        <v>402</v>
      </c>
      <c r="IF280" s="9"/>
      <c r="IG280" s="9"/>
      <c r="IH280" s="9"/>
      <c r="II280" s="9"/>
    </row>
    <row r="281" spans="1:243" s="7" customFormat="1" ht="28.5">
      <c r="A281" s="60">
        <v>179</v>
      </c>
      <c r="B281" s="63" t="s">
        <v>314</v>
      </c>
      <c r="C281" s="61" t="s">
        <v>672</v>
      </c>
      <c r="D281" s="91"/>
      <c r="E281" s="75"/>
      <c r="F281" s="82"/>
      <c r="G281" s="85"/>
      <c r="H281" s="84"/>
      <c r="I281" s="84" t="s">
        <v>33</v>
      </c>
      <c r="J281" s="85">
        <f>IF(I281="Less(-)",-1,1)</f>
        <v>1</v>
      </c>
      <c r="K281" s="85" t="s">
        <v>34</v>
      </c>
      <c r="L281" s="85" t="s">
        <v>4</v>
      </c>
      <c r="M281" s="85"/>
      <c r="N281" s="80"/>
      <c r="O281" s="80"/>
      <c r="P281" s="80"/>
      <c r="Q281" s="80"/>
      <c r="R281" s="80"/>
      <c r="S281" s="80"/>
      <c r="T281" s="80"/>
      <c r="U281" s="80"/>
      <c r="V281" s="80"/>
      <c r="W281" s="80"/>
      <c r="X281" s="80"/>
      <c r="Y281" s="80"/>
      <c r="Z281" s="80"/>
      <c r="AA281" s="79"/>
      <c r="AB281" s="97"/>
      <c r="AC281" s="98"/>
      <c r="AD281" s="99"/>
      <c r="AE281" s="80"/>
      <c r="AF281" s="82"/>
      <c r="AG281" s="85"/>
      <c r="AH281" s="84"/>
      <c r="AI281" s="80"/>
      <c r="AJ281" s="80"/>
      <c r="AK281" s="80"/>
      <c r="AL281" s="80"/>
      <c r="AM281" s="80"/>
      <c r="AN281" s="80"/>
      <c r="AO281" s="80"/>
      <c r="AP281" s="80"/>
      <c r="AQ281" s="80"/>
      <c r="AR281" s="80"/>
      <c r="AS281" s="80"/>
      <c r="AT281" s="80"/>
      <c r="AU281" s="80"/>
      <c r="AV281" s="80"/>
      <c r="AW281" s="80"/>
      <c r="AX281" s="80"/>
      <c r="AY281" s="84"/>
      <c r="AZ281" s="84"/>
      <c r="BA281" s="84"/>
      <c r="BB281" s="69"/>
      <c r="BC281" s="69"/>
      <c r="BD281" s="9"/>
      <c r="BE281" s="9"/>
      <c r="BF281" s="9"/>
      <c r="BG281" s="9"/>
      <c r="CS281" s="8"/>
      <c r="CT281" s="8"/>
      <c r="CU281" s="8"/>
      <c r="CV281" s="8"/>
      <c r="CW281" s="8"/>
      <c r="CX281" s="9"/>
      <c r="CY281" s="9"/>
      <c r="CZ281" s="9"/>
      <c r="DA281" s="9"/>
      <c r="EM281" s="8"/>
      <c r="EN281" s="8"/>
      <c r="EO281" s="8"/>
      <c r="EP281" s="8"/>
      <c r="EQ281" s="8"/>
      <c r="ER281" s="9"/>
      <c r="ES281" s="9"/>
      <c r="ET281" s="9"/>
      <c r="EU281" s="9"/>
      <c r="GG281" s="8"/>
      <c r="GH281" s="8"/>
      <c r="GI281" s="8"/>
      <c r="GJ281" s="8"/>
      <c r="GK281" s="8"/>
      <c r="GL281" s="9"/>
      <c r="GM281" s="9"/>
      <c r="GN281" s="9"/>
      <c r="GO281" s="9"/>
      <c r="IA281" s="8">
        <v>179</v>
      </c>
      <c r="IB281" s="8" t="s">
        <v>314</v>
      </c>
      <c r="IC281" s="8" t="s">
        <v>672</v>
      </c>
      <c r="ID281" s="8"/>
      <c r="IE281" s="8"/>
      <c r="IF281" s="9"/>
      <c r="IG281" s="9"/>
      <c r="IH281" s="9"/>
      <c r="II281" s="9"/>
    </row>
    <row r="282" spans="1:243" s="7" customFormat="1" ht="15">
      <c r="A282" s="57">
        <v>179.1</v>
      </c>
      <c r="B282" s="58" t="s">
        <v>315</v>
      </c>
      <c r="C282" s="61" t="s">
        <v>673</v>
      </c>
      <c r="D282" s="91">
        <v>10</v>
      </c>
      <c r="E282" s="75" t="s">
        <v>411</v>
      </c>
      <c r="F282" s="76"/>
      <c r="G282" s="77"/>
      <c r="H282" s="77"/>
      <c r="I282" s="79" t="s">
        <v>33</v>
      </c>
      <c r="J282" s="80">
        <f>IF(I282="Less(-)",-1,1)</f>
        <v>1</v>
      </c>
      <c r="K282" s="77" t="s">
        <v>34</v>
      </c>
      <c r="L282" s="77" t="s">
        <v>4</v>
      </c>
      <c r="M282" s="86"/>
      <c r="N282" s="92"/>
      <c r="O282" s="92"/>
      <c r="P282" s="93"/>
      <c r="Q282" s="92"/>
      <c r="R282" s="92"/>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5">
        <f>total_amount_ba($B$2,$D$2,D282,F282,J282,K282,M282)</f>
        <v>0</v>
      </c>
      <c r="BB282" s="67">
        <f>BA282+SUM(N282:AZ282)</f>
        <v>0</v>
      </c>
      <c r="BC282" s="63" t="str">
        <f>SpellNumber(L282,BB282)</f>
        <v>INR Zero Only</v>
      </c>
      <c r="HC282" s="32"/>
      <c r="HD282" s="37"/>
      <c r="HE282" s="33"/>
      <c r="HF282" s="34"/>
      <c r="HG282" s="10"/>
      <c r="HH282" s="35"/>
      <c r="HI282" s="9"/>
      <c r="HJ282" s="8"/>
      <c r="IA282" s="8">
        <v>179.1</v>
      </c>
      <c r="IB282" s="8" t="s">
        <v>315</v>
      </c>
      <c r="IC282" s="8" t="s">
        <v>673</v>
      </c>
      <c r="ID282" s="8">
        <v>10</v>
      </c>
      <c r="IE282" s="8" t="s">
        <v>411</v>
      </c>
      <c r="IF282" s="9"/>
      <c r="IG282" s="9"/>
      <c r="IH282" s="9"/>
      <c r="II282" s="9"/>
    </row>
    <row r="283" spans="1:243" s="7" customFormat="1" ht="15">
      <c r="A283" s="57">
        <v>179.2</v>
      </c>
      <c r="B283" s="58" t="s">
        <v>316</v>
      </c>
      <c r="C283" s="61" t="s">
        <v>674</v>
      </c>
      <c r="D283" s="89">
        <v>10</v>
      </c>
      <c r="E283" s="75" t="s">
        <v>411</v>
      </c>
      <c r="F283" s="76"/>
      <c r="G283" s="77"/>
      <c r="H283" s="83"/>
      <c r="I283" s="79" t="s">
        <v>33</v>
      </c>
      <c r="J283" s="80">
        <f>IF(I283="Less(-)",-1,1)</f>
        <v>1</v>
      </c>
      <c r="K283" s="77" t="s">
        <v>34</v>
      </c>
      <c r="L283" s="77" t="s">
        <v>4</v>
      </c>
      <c r="M283" s="86"/>
      <c r="N283" s="92"/>
      <c r="O283" s="92"/>
      <c r="P283" s="93"/>
      <c r="Q283" s="92"/>
      <c r="R283" s="92"/>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5">
        <f>total_amount_ba($B$2,$D$2,D283,F283,J283,K283,M283)</f>
        <v>0</v>
      </c>
      <c r="BB283" s="67">
        <f>BA283+SUM(N283:AZ283)</f>
        <v>0</v>
      </c>
      <c r="BC283" s="63" t="str">
        <f>SpellNumber(L283,BB283)</f>
        <v>INR Zero Only</v>
      </c>
      <c r="IA283" s="8">
        <v>179.2</v>
      </c>
      <c r="IB283" s="8" t="s">
        <v>316</v>
      </c>
      <c r="IC283" s="8" t="s">
        <v>674</v>
      </c>
      <c r="ID283" s="8">
        <v>10</v>
      </c>
      <c r="IE283" s="8" t="s">
        <v>411</v>
      </c>
      <c r="IF283" s="9"/>
      <c r="IG283" s="9"/>
      <c r="IH283" s="9"/>
      <c r="II283" s="9"/>
    </row>
    <row r="284" spans="1:243" s="7" customFormat="1" ht="15">
      <c r="A284" s="57">
        <v>179.3</v>
      </c>
      <c r="B284" s="58" t="s">
        <v>317</v>
      </c>
      <c r="C284" s="61" t="s">
        <v>675</v>
      </c>
      <c r="D284" s="89">
        <v>10</v>
      </c>
      <c r="E284" s="75" t="s">
        <v>411</v>
      </c>
      <c r="F284" s="76"/>
      <c r="G284" s="77"/>
      <c r="H284" s="78"/>
      <c r="I284" s="79" t="s">
        <v>33</v>
      </c>
      <c r="J284" s="80">
        <f aca="true" t="shared" si="72" ref="J284:J294">IF(I284="Less(-)",-1,1)</f>
        <v>1</v>
      </c>
      <c r="K284" s="77" t="s">
        <v>34</v>
      </c>
      <c r="L284" s="77" t="s">
        <v>4</v>
      </c>
      <c r="M284" s="86"/>
      <c r="N284" s="92"/>
      <c r="O284" s="92"/>
      <c r="P284" s="93"/>
      <c r="Q284" s="92"/>
      <c r="R284" s="92"/>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5">
        <f aca="true" t="shared" si="73" ref="BA284:BA294">total_amount_ba($B$2,$D$2,D284,F284,J284,K284,M284)</f>
        <v>0</v>
      </c>
      <c r="BB284" s="67">
        <f aca="true" t="shared" si="74" ref="BB284:BB294">BA284+SUM(N284:AZ284)</f>
        <v>0</v>
      </c>
      <c r="BC284" s="63" t="str">
        <f aca="true" t="shared" si="75" ref="BC284:BC294">SpellNumber(L284,BB284)</f>
        <v>INR Zero Only</v>
      </c>
      <c r="IA284" s="8">
        <v>179.3</v>
      </c>
      <c r="IB284" s="8" t="s">
        <v>317</v>
      </c>
      <c r="IC284" s="8" t="s">
        <v>675</v>
      </c>
      <c r="ID284" s="8">
        <v>10</v>
      </c>
      <c r="IE284" s="8" t="s">
        <v>411</v>
      </c>
      <c r="IF284" s="9"/>
      <c r="IG284" s="9"/>
      <c r="IH284" s="9"/>
      <c r="II284" s="9"/>
    </row>
    <row r="285" spans="1:243" s="7" customFormat="1" ht="15">
      <c r="A285" s="57">
        <v>179.4</v>
      </c>
      <c r="B285" s="58" t="s">
        <v>318</v>
      </c>
      <c r="C285" s="61" t="s">
        <v>676</v>
      </c>
      <c r="D285" s="91">
        <v>10</v>
      </c>
      <c r="E285" s="75" t="s">
        <v>411</v>
      </c>
      <c r="F285" s="76"/>
      <c r="G285" s="77"/>
      <c r="H285" s="77"/>
      <c r="I285" s="79" t="s">
        <v>33</v>
      </c>
      <c r="J285" s="80">
        <f t="shared" si="72"/>
        <v>1</v>
      </c>
      <c r="K285" s="77" t="s">
        <v>34</v>
      </c>
      <c r="L285" s="77" t="s">
        <v>4</v>
      </c>
      <c r="M285" s="86"/>
      <c r="N285" s="92"/>
      <c r="O285" s="92"/>
      <c r="P285" s="93"/>
      <c r="Q285" s="92"/>
      <c r="R285" s="92"/>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5">
        <f t="shared" si="73"/>
        <v>0</v>
      </c>
      <c r="BB285" s="67">
        <f t="shared" si="74"/>
        <v>0</v>
      </c>
      <c r="BC285" s="63" t="str">
        <f t="shared" si="75"/>
        <v>INR Zero Only</v>
      </c>
      <c r="IA285" s="8">
        <v>179.4</v>
      </c>
      <c r="IB285" s="8" t="s">
        <v>318</v>
      </c>
      <c r="IC285" s="8" t="s">
        <v>676</v>
      </c>
      <c r="ID285" s="8">
        <v>10</v>
      </c>
      <c r="IE285" s="8" t="s">
        <v>411</v>
      </c>
      <c r="IF285" s="9"/>
      <c r="IG285" s="9"/>
      <c r="IH285" s="9"/>
      <c r="II285" s="9"/>
    </row>
    <row r="286" spans="1:243" s="7" customFormat="1" ht="28.5">
      <c r="A286" s="57">
        <v>179.5</v>
      </c>
      <c r="B286" s="58" t="s">
        <v>319</v>
      </c>
      <c r="C286" s="61" t="s">
        <v>677</v>
      </c>
      <c r="D286" s="91">
        <v>50</v>
      </c>
      <c r="E286" s="75" t="s">
        <v>411</v>
      </c>
      <c r="F286" s="76"/>
      <c r="G286" s="77"/>
      <c r="H286" s="77"/>
      <c r="I286" s="79" t="s">
        <v>33</v>
      </c>
      <c r="J286" s="80">
        <f t="shared" si="72"/>
        <v>1</v>
      </c>
      <c r="K286" s="77" t="s">
        <v>34</v>
      </c>
      <c r="L286" s="77" t="s">
        <v>4</v>
      </c>
      <c r="M286" s="86"/>
      <c r="N286" s="92"/>
      <c r="O286" s="92"/>
      <c r="P286" s="93"/>
      <c r="Q286" s="92"/>
      <c r="R286" s="92"/>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5">
        <f t="shared" si="73"/>
        <v>0</v>
      </c>
      <c r="BB286" s="67">
        <f t="shared" si="74"/>
        <v>0</v>
      </c>
      <c r="BC286" s="63" t="str">
        <f t="shared" si="75"/>
        <v>INR Zero Only</v>
      </c>
      <c r="IA286" s="8">
        <v>179.5</v>
      </c>
      <c r="IB286" s="8" t="s">
        <v>319</v>
      </c>
      <c r="IC286" s="8" t="s">
        <v>677</v>
      </c>
      <c r="ID286" s="8">
        <v>50</v>
      </c>
      <c r="IE286" s="8" t="s">
        <v>411</v>
      </c>
      <c r="IF286" s="9"/>
      <c r="IG286" s="9"/>
      <c r="IH286" s="9"/>
      <c r="II286" s="9"/>
    </row>
    <row r="287" spans="1:243" s="7" customFormat="1" ht="15">
      <c r="A287" s="57">
        <v>179.6</v>
      </c>
      <c r="B287" s="58" t="s">
        <v>320</v>
      </c>
      <c r="C287" s="61" t="s">
        <v>678</v>
      </c>
      <c r="D287" s="89">
        <v>5</v>
      </c>
      <c r="E287" s="75" t="s">
        <v>411</v>
      </c>
      <c r="F287" s="76"/>
      <c r="G287" s="77"/>
      <c r="H287" s="77"/>
      <c r="I287" s="79" t="s">
        <v>33</v>
      </c>
      <c r="J287" s="80">
        <f t="shared" si="72"/>
        <v>1</v>
      </c>
      <c r="K287" s="77" t="s">
        <v>34</v>
      </c>
      <c r="L287" s="77" t="s">
        <v>4</v>
      </c>
      <c r="M287" s="86"/>
      <c r="N287" s="92"/>
      <c r="O287" s="92"/>
      <c r="P287" s="93"/>
      <c r="Q287" s="92"/>
      <c r="R287" s="92"/>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5">
        <f t="shared" si="73"/>
        <v>0</v>
      </c>
      <c r="BB287" s="67">
        <f t="shared" si="74"/>
        <v>0</v>
      </c>
      <c r="BC287" s="63" t="str">
        <f t="shared" si="75"/>
        <v>INR Zero Only</v>
      </c>
      <c r="IA287" s="8">
        <v>179.6</v>
      </c>
      <c r="IB287" s="8" t="s">
        <v>320</v>
      </c>
      <c r="IC287" s="8" t="s">
        <v>678</v>
      </c>
      <c r="ID287" s="8">
        <v>5</v>
      </c>
      <c r="IE287" s="8" t="s">
        <v>411</v>
      </c>
      <c r="IF287" s="9"/>
      <c r="IG287" s="9"/>
      <c r="IH287" s="9"/>
      <c r="II287" s="9"/>
    </row>
    <row r="288" spans="1:243" s="7" customFormat="1" ht="28.5">
      <c r="A288" s="57">
        <v>180</v>
      </c>
      <c r="B288" s="58" t="s">
        <v>321</v>
      </c>
      <c r="C288" s="61" t="s">
        <v>679</v>
      </c>
      <c r="D288" s="89">
        <v>10</v>
      </c>
      <c r="E288" s="75" t="s">
        <v>402</v>
      </c>
      <c r="F288" s="76"/>
      <c r="G288" s="77"/>
      <c r="H288" s="77"/>
      <c r="I288" s="79" t="s">
        <v>33</v>
      </c>
      <c r="J288" s="80">
        <f t="shared" si="72"/>
        <v>1</v>
      </c>
      <c r="K288" s="77" t="s">
        <v>34</v>
      </c>
      <c r="L288" s="77" t="s">
        <v>4</v>
      </c>
      <c r="M288" s="86"/>
      <c r="N288" s="92"/>
      <c r="O288" s="92"/>
      <c r="P288" s="93"/>
      <c r="Q288" s="92"/>
      <c r="R288" s="92"/>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5">
        <f t="shared" si="73"/>
        <v>0</v>
      </c>
      <c r="BB288" s="67">
        <f t="shared" si="74"/>
        <v>0</v>
      </c>
      <c r="BC288" s="63" t="str">
        <f t="shared" si="75"/>
        <v>INR Zero Only</v>
      </c>
      <c r="IA288" s="8">
        <v>180</v>
      </c>
      <c r="IB288" s="8" t="s">
        <v>321</v>
      </c>
      <c r="IC288" s="8" t="s">
        <v>679</v>
      </c>
      <c r="ID288" s="8">
        <v>10</v>
      </c>
      <c r="IE288" s="8" t="s">
        <v>402</v>
      </c>
      <c r="IF288" s="9"/>
      <c r="IG288" s="9"/>
      <c r="IH288" s="9"/>
      <c r="II288" s="9"/>
    </row>
    <row r="289" spans="1:243" s="7" customFormat="1" ht="42.75">
      <c r="A289" s="57">
        <v>181</v>
      </c>
      <c r="B289" s="58" t="s">
        <v>322</v>
      </c>
      <c r="C289" s="61" t="s">
        <v>680</v>
      </c>
      <c r="D289" s="91">
        <v>3</v>
      </c>
      <c r="E289" s="75" t="s">
        <v>402</v>
      </c>
      <c r="F289" s="76"/>
      <c r="G289" s="77"/>
      <c r="H289" s="77"/>
      <c r="I289" s="79" t="s">
        <v>33</v>
      </c>
      <c r="J289" s="80">
        <f t="shared" si="72"/>
        <v>1</v>
      </c>
      <c r="K289" s="77" t="s">
        <v>34</v>
      </c>
      <c r="L289" s="77" t="s">
        <v>4</v>
      </c>
      <c r="M289" s="86"/>
      <c r="N289" s="92"/>
      <c r="O289" s="92"/>
      <c r="P289" s="93"/>
      <c r="Q289" s="92"/>
      <c r="R289" s="92"/>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6"/>
      <c r="AV289" s="94"/>
      <c r="AW289" s="94"/>
      <c r="AX289" s="94"/>
      <c r="AY289" s="94"/>
      <c r="AZ289" s="94"/>
      <c r="BA289" s="95">
        <f t="shared" si="73"/>
        <v>0</v>
      </c>
      <c r="BB289" s="67">
        <f t="shared" si="74"/>
        <v>0</v>
      </c>
      <c r="BC289" s="63" t="str">
        <f t="shared" si="75"/>
        <v>INR Zero Only</v>
      </c>
      <c r="IA289" s="8">
        <v>181</v>
      </c>
      <c r="IB289" s="8" t="s">
        <v>322</v>
      </c>
      <c r="IC289" s="8" t="s">
        <v>680</v>
      </c>
      <c r="ID289" s="8">
        <v>3</v>
      </c>
      <c r="IE289" s="8" t="s">
        <v>402</v>
      </c>
      <c r="IF289" s="9"/>
      <c r="IG289" s="9"/>
      <c r="IH289" s="9"/>
      <c r="II289" s="9"/>
    </row>
    <row r="290" spans="1:243" s="7" customFormat="1" ht="15">
      <c r="A290" s="57">
        <v>182</v>
      </c>
      <c r="B290" s="58" t="s">
        <v>323</v>
      </c>
      <c r="C290" s="61" t="s">
        <v>681</v>
      </c>
      <c r="D290" s="91">
        <v>5</v>
      </c>
      <c r="E290" s="75" t="s">
        <v>411</v>
      </c>
      <c r="F290" s="76"/>
      <c r="G290" s="77"/>
      <c r="H290" s="77"/>
      <c r="I290" s="79" t="s">
        <v>33</v>
      </c>
      <c r="J290" s="80">
        <f t="shared" si="72"/>
        <v>1</v>
      </c>
      <c r="K290" s="77" t="s">
        <v>34</v>
      </c>
      <c r="L290" s="77" t="s">
        <v>4</v>
      </c>
      <c r="M290" s="86"/>
      <c r="N290" s="92"/>
      <c r="O290" s="92"/>
      <c r="P290" s="93"/>
      <c r="Q290" s="92"/>
      <c r="R290" s="92"/>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5">
        <f t="shared" si="73"/>
        <v>0</v>
      </c>
      <c r="BB290" s="67">
        <f t="shared" si="74"/>
        <v>0</v>
      </c>
      <c r="BC290" s="63" t="str">
        <f t="shared" si="75"/>
        <v>INR Zero Only</v>
      </c>
      <c r="IA290" s="8">
        <v>182</v>
      </c>
      <c r="IB290" s="8" t="s">
        <v>323</v>
      </c>
      <c r="IC290" s="8" t="s">
        <v>681</v>
      </c>
      <c r="ID290" s="8">
        <v>5</v>
      </c>
      <c r="IE290" s="8" t="s">
        <v>411</v>
      </c>
      <c r="IF290" s="9"/>
      <c r="IG290" s="9"/>
      <c r="IH290" s="9"/>
      <c r="II290" s="9"/>
    </row>
    <row r="291" spans="1:243" s="7" customFormat="1" ht="28.5">
      <c r="A291" s="57">
        <v>183</v>
      </c>
      <c r="B291" s="58" t="s">
        <v>324</v>
      </c>
      <c r="C291" s="61" t="s">
        <v>682</v>
      </c>
      <c r="D291" s="89">
        <v>10</v>
      </c>
      <c r="E291" s="75" t="s">
        <v>411</v>
      </c>
      <c r="F291" s="76"/>
      <c r="G291" s="77"/>
      <c r="H291" s="77"/>
      <c r="I291" s="79" t="s">
        <v>33</v>
      </c>
      <c r="J291" s="80">
        <f t="shared" si="72"/>
        <v>1</v>
      </c>
      <c r="K291" s="77" t="s">
        <v>34</v>
      </c>
      <c r="L291" s="77" t="s">
        <v>4</v>
      </c>
      <c r="M291" s="86"/>
      <c r="N291" s="92"/>
      <c r="O291" s="92"/>
      <c r="P291" s="93"/>
      <c r="Q291" s="92"/>
      <c r="R291" s="92"/>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5">
        <f t="shared" si="73"/>
        <v>0</v>
      </c>
      <c r="BB291" s="67">
        <f t="shared" si="74"/>
        <v>0</v>
      </c>
      <c r="BC291" s="63" t="str">
        <f t="shared" si="75"/>
        <v>INR Zero Only</v>
      </c>
      <c r="IA291" s="8">
        <v>183</v>
      </c>
      <c r="IB291" s="8" t="s">
        <v>324</v>
      </c>
      <c r="IC291" s="8" t="s">
        <v>682</v>
      </c>
      <c r="ID291" s="8">
        <v>10</v>
      </c>
      <c r="IE291" s="8" t="s">
        <v>411</v>
      </c>
      <c r="IF291" s="9"/>
      <c r="IG291" s="9"/>
      <c r="IH291" s="9"/>
      <c r="II291" s="9"/>
    </row>
    <row r="292" spans="1:243" s="7" customFormat="1" ht="28.5">
      <c r="A292" s="57">
        <v>184</v>
      </c>
      <c r="B292" s="58" t="s">
        <v>325</v>
      </c>
      <c r="C292" s="61" t="s">
        <v>683</v>
      </c>
      <c r="D292" s="89">
        <v>5</v>
      </c>
      <c r="E292" s="75" t="s">
        <v>411</v>
      </c>
      <c r="F292" s="76"/>
      <c r="G292" s="77"/>
      <c r="H292" s="77"/>
      <c r="I292" s="79" t="s">
        <v>33</v>
      </c>
      <c r="J292" s="80">
        <f t="shared" si="72"/>
        <v>1</v>
      </c>
      <c r="K292" s="77" t="s">
        <v>34</v>
      </c>
      <c r="L292" s="77" t="s">
        <v>4</v>
      </c>
      <c r="M292" s="86"/>
      <c r="N292" s="92"/>
      <c r="O292" s="92"/>
      <c r="P292" s="93"/>
      <c r="Q292" s="92"/>
      <c r="R292" s="92"/>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5">
        <f t="shared" si="73"/>
        <v>0</v>
      </c>
      <c r="BB292" s="67">
        <f t="shared" si="74"/>
        <v>0</v>
      </c>
      <c r="BC292" s="63" t="str">
        <f t="shared" si="75"/>
        <v>INR Zero Only</v>
      </c>
      <c r="IA292" s="8">
        <v>184</v>
      </c>
      <c r="IB292" s="8" t="s">
        <v>325</v>
      </c>
      <c r="IC292" s="8" t="s">
        <v>683</v>
      </c>
      <c r="ID292" s="8">
        <v>5</v>
      </c>
      <c r="IE292" s="8" t="s">
        <v>411</v>
      </c>
      <c r="IF292" s="9"/>
      <c r="IG292" s="9"/>
      <c r="IH292" s="9"/>
      <c r="II292" s="9"/>
    </row>
    <row r="293" spans="1:243" s="7" customFormat="1" ht="15">
      <c r="A293" s="57">
        <v>185</v>
      </c>
      <c r="B293" s="58" t="s">
        <v>326</v>
      </c>
      <c r="C293" s="61" t="s">
        <v>684</v>
      </c>
      <c r="D293" s="91">
        <v>10</v>
      </c>
      <c r="E293" s="75" t="s">
        <v>411</v>
      </c>
      <c r="F293" s="76"/>
      <c r="G293" s="77"/>
      <c r="H293" s="77"/>
      <c r="I293" s="79" t="s">
        <v>33</v>
      </c>
      <c r="J293" s="80">
        <f t="shared" si="72"/>
        <v>1</v>
      </c>
      <c r="K293" s="77" t="s">
        <v>34</v>
      </c>
      <c r="L293" s="77" t="s">
        <v>4</v>
      </c>
      <c r="M293" s="86"/>
      <c r="N293" s="92"/>
      <c r="O293" s="92"/>
      <c r="P293" s="93"/>
      <c r="Q293" s="92"/>
      <c r="R293" s="92"/>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5">
        <f t="shared" si="73"/>
        <v>0</v>
      </c>
      <c r="BB293" s="67">
        <f t="shared" si="74"/>
        <v>0</v>
      </c>
      <c r="BC293" s="63" t="str">
        <f t="shared" si="75"/>
        <v>INR Zero Only</v>
      </c>
      <c r="IA293" s="8">
        <v>185</v>
      </c>
      <c r="IB293" s="8" t="s">
        <v>326</v>
      </c>
      <c r="IC293" s="8" t="s">
        <v>684</v>
      </c>
      <c r="ID293" s="8">
        <v>10</v>
      </c>
      <c r="IE293" s="8" t="s">
        <v>411</v>
      </c>
      <c r="IF293" s="9"/>
      <c r="IG293" s="9"/>
      <c r="IH293" s="9"/>
      <c r="II293" s="9"/>
    </row>
    <row r="294" spans="1:243" s="7" customFormat="1" ht="42.75">
      <c r="A294" s="57">
        <v>186</v>
      </c>
      <c r="B294" s="58" t="s">
        <v>327</v>
      </c>
      <c r="C294" s="61" t="s">
        <v>685</v>
      </c>
      <c r="D294" s="91">
        <v>2</v>
      </c>
      <c r="E294" s="75" t="s">
        <v>402</v>
      </c>
      <c r="F294" s="76"/>
      <c r="G294" s="77"/>
      <c r="H294" s="77"/>
      <c r="I294" s="79" t="s">
        <v>33</v>
      </c>
      <c r="J294" s="80">
        <f t="shared" si="72"/>
        <v>1</v>
      </c>
      <c r="K294" s="77" t="s">
        <v>34</v>
      </c>
      <c r="L294" s="77" t="s">
        <v>4</v>
      </c>
      <c r="M294" s="86"/>
      <c r="N294" s="92"/>
      <c r="O294" s="92"/>
      <c r="P294" s="93"/>
      <c r="Q294" s="92"/>
      <c r="R294" s="92"/>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5">
        <f t="shared" si="73"/>
        <v>0</v>
      </c>
      <c r="BB294" s="67">
        <f t="shared" si="74"/>
        <v>0</v>
      </c>
      <c r="BC294" s="63" t="str">
        <f t="shared" si="75"/>
        <v>INR Zero Only</v>
      </c>
      <c r="IA294" s="8">
        <v>186</v>
      </c>
      <c r="IB294" s="8" t="s">
        <v>327</v>
      </c>
      <c r="IC294" s="8" t="s">
        <v>685</v>
      </c>
      <c r="ID294" s="8">
        <v>2</v>
      </c>
      <c r="IE294" s="8" t="s">
        <v>402</v>
      </c>
      <c r="IF294" s="9"/>
      <c r="IG294" s="9"/>
      <c r="IH294" s="9"/>
      <c r="II294" s="9"/>
    </row>
    <row r="295" spans="1:243" s="7" customFormat="1" ht="15">
      <c r="A295" s="60">
        <v>187</v>
      </c>
      <c r="B295" s="63" t="s">
        <v>74</v>
      </c>
      <c r="C295" s="61" t="s">
        <v>686</v>
      </c>
      <c r="D295" s="64"/>
      <c r="E295" s="62"/>
      <c r="F295" s="65"/>
      <c r="G295" s="66"/>
      <c r="H295" s="67"/>
      <c r="I295" s="63"/>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9"/>
      <c r="BE295" s="9"/>
      <c r="BF295" s="9"/>
      <c r="BG295" s="9"/>
      <c r="CS295" s="8"/>
      <c r="CT295" s="8"/>
      <c r="CU295" s="8"/>
      <c r="CV295" s="8"/>
      <c r="CW295" s="8"/>
      <c r="CX295" s="9"/>
      <c r="CY295" s="9"/>
      <c r="CZ295" s="9"/>
      <c r="DA295" s="9"/>
      <c r="EM295" s="8"/>
      <c r="EN295" s="8"/>
      <c r="EO295" s="8"/>
      <c r="EP295" s="8"/>
      <c r="EQ295" s="8"/>
      <c r="ER295" s="9"/>
      <c r="ES295" s="9"/>
      <c r="ET295" s="9"/>
      <c r="EU295" s="9"/>
      <c r="GG295" s="8"/>
      <c r="GH295" s="8"/>
      <c r="GI295" s="8"/>
      <c r="GJ295" s="8"/>
      <c r="GK295" s="8"/>
      <c r="GL295" s="9"/>
      <c r="GM295" s="9"/>
      <c r="GN295" s="9"/>
      <c r="GO295" s="9"/>
      <c r="IA295" s="8">
        <v>187</v>
      </c>
      <c r="IB295" s="8" t="s">
        <v>74</v>
      </c>
      <c r="IC295" s="8" t="s">
        <v>686</v>
      </c>
      <c r="ID295" s="8"/>
      <c r="IE295" s="8"/>
      <c r="IF295" s="9"/>
      <c r="IG295" s="9"/>
      <c r="IH295" s="9"/>
      <c r="II295" s="9"/>
    </row>
    <row r="296" spans="1:243" s="7" customFormat="1" ht="15">
      <c r="A296" s="57">
        <v>187.1</v>
      </c>
      <c r="B296" s="63" t="s">
        <v>74</v>
      </c>
      <c r="C296" s="61" t="s">
        <v>687</v>
      </c>
      <c r="D296" s="64"/>
      <c r="E296" s="62"/>
      <c r="F296" s="65"/>
      <c r="G296" s="66"/>
      <c r="H296" s="67"/>
      <c r="I296" s="63"/>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62"/>
      <c r="BB296" s="62"/>
      <c r="BC296" s="62"/>
      <c r="HC296" s="32"/>
      <c r="HD296" s="37"/>
      <c r="HE296" s="33"/>
      <c r="HF296" s="34"/>
      <c r="HG296" s="10"/>
      <c r="HH296" s="35"/>
      <c r="HI296" s="9"/>
      <c r="HJ296" s="8"/>
      <c r="IA296" s="8">
        <v>187.1</v>
      </c>
      <c r="IB296" s="8" t="s">
        <v>74</v>
      </c>
      <c r="IC296" s="8" t="s">
        <v>687</v>
      </c>
      <c r="ID296" s="8"/>
      <c r="IE296" s="8"/>
      <c r="IF296" s="9"/>
      <c r="IG296" s="9"/>
      <c r="IH296" s="9"/>
      <c r="II296" s="9"/>
    </row>
    <row r="297" spans="1:243" s="7" customFormat="1" ht="15">
      <c r="A297" s="57">
        <v>187.2</v>
      </c>
      <c r="B297" s="63" t="s">
        <v>74</v>
      </c>
      <c r="C297" s="61" t="s">
        <v>688</v>
      </c>
      <c r="D297" s="64"/>
      <c r="E297" s="62"/>
      <c r="F297" s="65"/>
      <c r="G297" s="66"/>
      <c r="H297" s="67"/>
      <c r="I297" s="63"/>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c r="BC297" s="62"/>
      <c r="IA297" s="8">
        <v>187.2</v>
      </c>
      <c r="IB297" s="8" t="s">
        <v>74</v>
      </c>
      <c r="IC297" s="8" t="s">
        <v>688</v>
      </c>
      <c r="ID297" s="8"/>
      <c r="IE297" s="8"/>
      <c r="IF297" s="9"/>
      <c r="IG297" s="9"/>
      <c r="IH297" s="9"/>
      <c r="II297" s="9"/>
    </row>
    <row r="298" spans="1:243" s="7" customFormat="1" ht="39" customHeight="1">
      <c r="A298" s="57">
        <v>187.3</v>
      </c>
      <c r="B298" s="63" t="s">
        <v>74</v>
      </c>
      <c r="C298" s="61" t="s">
        <v>689</v>
      </c>
      <c r="D298" s="64"/>
      <c r="E298" s="62"/>
      <c r="F298" s="65"/>
      <c r="G298" s="66"/>
      <c r="H298" s="67"/>
      <c r="I298" s="63"/>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62"/>
      <c r="BB298" s="62"/>
      <c r="BC298" s="62"/>
      <c r="IA298" s="8">
        <v>187.3</v>
      </c>
      <c r="IB298" s="8" t="s">
        <v>74</v>
      </c>
      <c r="IC298" s="8" t="s">
        <v>689</v>
      </c>
      <c r="ID298" s="8"/>
      <c r="IE298" s="8"/>
      <c r="IF298" s="9"/>
      <c r="IG298" s="9"/>
      <c r="IH298" s="9"/>
      <c r="II298" s="9"/>
    </row>
    <row r="299" spans="1:243" s="7" customFormat="1" ht="42.75">
      <c r="A299" s="57">
        <v>188</v>
      </c>
      <c r="B299" s="58" t="s">
        <v>328</v>
      </c>
      <c r="C299" s="61" t="s">
        <v>690</v>
      </c>
      <c r="D299" s="89">
        <v>60</v>
      </c>
      <c r="E299" s="75" t="s">
        <v>411</v>
      </c>
      <c r="F299" s="76"/>
      <c r="G299" s="77"/>
      <c r="H299" s="78"/>
      <c r="I299" s="79" t="s">
        <v>33</v>
      </c>
      <c r="J299" s="80">
        <f aca="true" t="shared" si="76" ref="J299:J309">IF(I299="Less(-)",-1,1)</f>
        <v>1</v>
      </c>
      <c r="K299" s="77" t="s">
        <v>34</v>
      </c>
      <c r="L299" s="77" t="s">
        <v>4</v>
      </c>
      <c r="M299" s="86"/>
      <c r="N299" s="92"/>
      <c r="O299" s="92"/>
      <c r="P299" s="93"/>
      <c r="Q299" s="92"/>
      <c r="R299" s="92"/>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5">
        <f aca="true" t="shared" si="77" ref="BA299:BA309">total_amount_ba($B$2,$D$2,D299,F299,J299,K299,M299)</f>
        <v>0</v>
      </c>
      <c r="BB299" s="67">
        <f aca="true" t="shared" si="78" ref="BB299:BB309">BA299+SUM(N299:AZ299)</f>
        <v>0</v>
      </c>
      <c r="BC299" s="63" t="str">
        <f aca="true" t="shared" si="79" ref="BC299:BC309">SpellNumber(L299,BB299)</f>
        <v>INR Zero Only</v>
      </c>
      <c r="IA299" s="8">
        <v>188</v>
      </c>
      <c r="IB299" s="8" t="s">
        <v>328</v>
      </c>
      <c r="IC299" s="8" t="s">
        <v>690</v>
      </c>
      <c r="ID299" s="8">
        <v>60</v>
      </c>
      <c r="IE299" s="8" t="s">
        <v>411</v>
      </c>
      <c r="IF299" s="9"/>
      <c r="IG299" s="9"/>
      <c r="IH299" s="9"/>
      <c r="II299" s="9"/>
    </row>
    <row r="300" spans="1:243" s="7" customFormat="1" ht="28.5">
      <c r="A300" s="57">
        <v>189</v>
      </c>
      <c r="B300" s="58" t="s">
        <v>329</v>
      </c>
      <c r="C300" s="61" t="s">
        <v>691</v>
      </c>
      <c r="D300" s="89">
        <v>50</v>
      </c>
      <c r="E300" s="75" t="s">
        <v>411</v>
      </c>
      <c r="F300" s="76"/>
      <c r="G300" s="77"/>
      <c r="H300" s="77"/>
      <c r="I300" s="79" t="s">
        <v>33</v>
      </c>
      <c r="J300" s="80">
        <f t="shared" si="76"/>
        <v>1</v>
      </c>
      <c r="K300" s="77" t="s">
        <v>34</v>
      </c>
      <c r="L300" s="77" t="s">
        <v>4</v>
      </c>
      <c r="M300" s="86"/>
      <c r="N300" s="92"/>
      <c r="O300" s="92"/>
      <c r="P300" s="93"/>
      <c r="Q300" s="92"/>
      <c r="R300" s="92"/>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5">
        <f t="shared" si="77"/>
        <v>0</v>
      </c>
      <c r="BB300" s="67">
        <f t="shared" si="78"/>
        <v>0</v>
      </c>
      <c r="BC300" s="63" t="str">
        <f t="shared" si="79"/>
        <v>INR Zero Only</v>
      </c>
      <c r="IA300" s="8">
        <v>189</v>
      </c>
      <c r="IB300" s="8" t="s">
        <v>329</v>
      </c>
      <c r="IC300" s="8" t="s">
        <v>691</v>
      </c>
      <c r="ID300" s="8">
        <v>50</v>
      </c>
      <c r="IE300" s="8" t="s">
        <v>411</v>
      </c>
      <c r="IF300" s="9"/>
      <c r="IG300" s="9"/>
      <c r="IH300" s="9"/>
      <c r="II300" s="9"/>
    </row>
    <row r="301" spans="1:243" s="7" customFormat="1" ht="60" customHeight="1">
      <c r="A301" s="57">
        <v>190</v>
      </c>
      <c r="B301" s="58" t="s">
        <v>330</v>
      </c>
      <c r="C301" s="61" t="s">
        <v>692</v>
      </c>
      <c r="D301" s="91">
        <v>200</v>
      </c>
      <c r="E301" s="75" t="s">
        <v>411</v>
      </c>
      <c r="F301" s="76"/>
      <c r="G301" s="77"/>
      <c r="H301" s="77"/>
      <c r="I301" s="79" t="s">
        <v>33</v>
      </c>
      <c r="J301" s="80">
        <f t="shared" si="76"/>
        <v>1</v>
      </c>
      <c r="K301" s="77" t="s">
        <v>34</v>
      </c>
      <c r="L301" s="77" t="s">
        <v>4</v>
      </c>
      <c r="M301" s="86"/>
      <c r="N301" s="92"/>
      <c r="O301" s="92"/>
      <c r="P301" s="93"/>
      <c r="Q301" s="92"/>
      <c r="R301" s="92"/>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5">
        <f t="shared" si="77"/>
        <v>0</v>
      </c>
      <c r="BB301" s="67">
        <f t="shared" si="78"/>
        <v>0</v>
      </c>
      <c r="BC301" s="63" t="str">
        <f t="shared" si="79"/>
        <v>INR Zero Only</v>
      </c>
      <c r="IA301" s="8">
        <v>190</v>
      </c>
      <c r="IB301" s="8" t="s">
        <v>330</v>
      </c>
      <c r="IC301" s="8" t="s">
        <v>692</v>
      </c>
      <c r="ID301" s="8">
        <v>200</v>
      </c>
      <c r="IE301" s="8" t="s">
        <v>411</v>
      </c>
      <c r="IF301" s="9"/>
      <c r="IG301" s="9"/>
      <c r="IH301" s="9"/>
      <c r="II301" s="9"/>
    </row>
    <row r="302" spans="1:243" s="7" customFormat="1" ht="57">
      <c r="A302" s="57">
        <v>191</v>
      </c>
      <c r="B302" s="58" t="s">
        <v>331</v>
      </c>
      <c r="C302" s="61" t="s">
        <v>693</v>
      </c>
      <c r="D302" s="91">
        <v>20</v>
      </c>
      <c r="E302" s="75" t="s">
        <v>411</v>
      </c>
      <c r="F302" s="76"/>
      <c r="G302" s="77"/>
      <c r="H302" s="77"/>
      <c r="I302" s="79" t="s">
        <v>33</v>
      </c>
      <c r="J302" s="80">
        <f t="shared" si="76"/>
        <v>1</v>
      </c>
      <c r="K302" s="77" t="s">
        <v>34</v>
      </c>
      <c r="L302" s="77" t="s">
        <v>4</v>
      </c>
      <c r="M302" s="86"/>
      <c r="N302" s="92"/>
      <c r="O302" s="92"/>
      <c r="P302" s="93"/>
      <c r="Q302" s="92"/>
      <c r="R302" s="92"/>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5">
        <f t="shared" si="77"/>
        <v>0</v>
      </c>
      <c r="BB302" s="67">
        <f t="shared" si="78"/>
        <v>0</v>
      </c>
      <c r="BC302" s="63" t="str">
        <f t="shared" si="79"/>
        <v>INR Zero Only</v>
      </c>
      <c r="IA302" s="8">
        <v>191</v>
      </c>
      <c r="IB302" s="8" t="s">
        <v>331</v>
      </c>
      <c r="IC302" s="8" t="s">
        <v>693</v>
      </c>
      <c r="ID302" s="8">
        <v>20</v>
      </c>
      <c r="IE302" s="8" t="s">
        <v>411</v>
      </c>
      <c r="IF302" s="9"/>
      <c r="IG302" s="9"/>
      <c r="IH302" s="9"/>
      <c r="II302" s="9"/>
    </row>
    <row r="303" spans="1:243" s="7" customFormat="1" ht="114">
      <c r="A303" s="57">
        <v>192</v>
      </c>
      <c r="B303" s="58" t="s">
        <v>332</v>
      </c>
      <c r="C303" s="61" t="s">
        <v>694</v>
      </c>
      <c r="D303" s="89">
        <v>6</v>
      </c>
      <c r="E303" s="75" t="s">
        <v>419</v>
      </c>
      <c r="F303" s="76"/>
      <c r="G303" s="77"/>
      <c r="H303" s="77"/>
      <c r="I303" s="79" t="s">
        <v>33</v>
      </c>
      <c r="J303" s="80">
        <f t="shared" si="76"/>
        <v>1</v>
      </c>
      <c r="K303" s="77" t="s">
        <v>34</v>
      </c>
      <c r="L303" s="77" t="s">
        <v>4</v>
      </c>
      <c r="M303" s="86"/>
      <c r="N303" s="92"/>
      <c r="O303" s="92"/>
      <c r="P303" s="93"/>
      <c r="Q303" s="92"/>
      <c r="R303" s="92"/>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5">
        <f t="shared" si="77"/>
        <v>0</v>
      </c>
      <c r="BB303" s="67">
        <f t="shared" si="78"/>
        <v>0</v>
      </c>
      <c r="BC303" s="63" t="str">
        <f t="shared" si="79"/>
        <v>INR Zero Only</v>
      </c>
      <c r="IA303" s="8">
        <v>192</v>
      </c>
      <c r="IB303" s="8" t="s">
        <v>332</v>
      </c>
      <c r="IC303" s="8" t="s">
        <v>694</v>
      </c>
      <c r="ID303" s="8">
        <v>6</v>
      </c>
      <c r="IE303" s="8" t="s">
        <v>419</v>
      </c>
      <c r="IF303" s="9"/>
      <c r="IG303" s="9"/>
      <c r="IH303" s="9"/>
      <c r="II303" s="9"/>
    </row>
    <row r="304" spans="1:243" s="7" customFormat="1" ht="71.25">
      <c r="A304" s="57">
        <v>193</v>
      </c>
      <c r="B304" s="58" t="s">
        <v>333</v>
      </c>
      <c r="C304" s="61" t="s">
        <v>695</v>
      </c>
      <c r="D304" s="89">
        <v>430</v>
      </c>
      <c r="E304" s="75" t="s">
        <v>411</v>
      </c>
      <c r="F304" s="76"/>
      <c r="G304" s="77"/>
      <c r="H304" s="77"/>
      <c r="I304" s="79" t="s">
        <v>33</v>
      </c>
      <c r="J304" s="80">
        <f t="shared" si="76"/>
        <v>1</v>
      </c>
      <c r="K304" s="77" t="s">
        <v>34</v>
      </c>
      <c r="L304" s="77" t="s">
        <v>4</v>
      </c>
      <c r="M304" s="86"/>
      <c r="N304" s="92"/>
      <c r="O304" s="92"/>
      <c r="P304" s="93"/>
      <c r="Q304" s="92"/>
      <c r="R304" s="92"/>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6"/>
      <c r="AV304" s="94"/>
      <c r="AW304" s="94"/>
      <c r="AX304" s="94"/>
      <c r="AY304" s="94"/>
      <c r="AZ304" s="94"/>
      <c r="BA304" s="95">
        <f t="shared" si="77"/>
        <v>0</v>
      </c>
      <c r="BB304" s="67">
        <f t="shared" si="78"/>
        <v>0</v>
      </c>
      <c r="BC304" s="63" t="str">
        <f t="shared" si="79"/>
        <v>INR Zero Only</v>
      </c>
      <c r="IA304" s="8">
        <v>193</v>
      </c>
      <c r="IB304" s="8" t="s">
        <v>333</v>
      </c>
      <c r="IC304" s="8" t="s">
        <v>695</v>
      </c>
      <c r="ID304" s="8">
        <v>430</v>
      </c>
      <c r="IE304" s="8" t="s">
        <v>411</v>
      </c>
      <c r="IF304" s="9"/>
      <c r="IG304" s="9"/>
      <c r="IH304" s="9"/>
      <c r="II304" s="9"/>
    </row>
    <row r="305" spans="1:243" s="7" customFormat="1" ht="28.5">
      <c r="A305" s="57">
        <v>194</v>
      </c>
      <c r="B305" s="58" t="s">
        <v>334</v>
      </c>
      <c r="C305" s="61" t="s">
        <v>696</v>
      </c>
      <c r="D305" s="91">
        <v>30</v>
      </c>
      <c r="E305" s="75" t="s">
        <v>421</v>
      </c>
      <c r="F305" s="76"/>
      <c r="G305" s="77"/>
      <c r="H305" s="77"/>
      <c r="I305" s="79" t="s">
        <v>33</v>
      </c>
      <c r="J305" s="80">
        <f t="shared" si="76"/>
        <v>1</v>
      </c>
      <c r="K305" s="77" t="s">
        <v>34</v>
      </c>
      <c r="L305" s="77" t="s">
        <v>4</v>
      </c>
      <c r="M305" s="86"/>
      <c r="N305" s="92"/>
      <c r="O305" s="92"/>
      <c r="P305" s="93"/>
      <c r="Q305" s="92"/>
      <c r="R305" s="92"/>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5">
        <f t="shared" si="77"/>
        <v>0</v>
      </c>
      <c r="BB305" s="67">
        <f t="shared" si="78"/>
        <v>0</v>
      </c>
      <c r="BC305" s="63" t="str">
        <f t="shared" si="79"/>
        <v>INR Zero Only</v>
      </c>
      <c r="IA305" s="8">
        <v>194</v>
      </c>
      <c r="IB305" s="8" t="s">
        <v>334</v>
      </c>
      <c r="IC305" s="8" t="s">
        <v>696</v>
      </c>
      <c r="ID305" s="8">
        <v>30</v>
      </c>
      <c r="IE305" s="8" t="s">
        <v>421</v>
      </c>
      <c r="IF305" s="9"/>
      <c r="IG305" s="9"/>
      <c r="IH305" s="9"/>
      <c r="II305" s="9"/>
    </row>
    <row r="306" spans="1:243" s="7" customFormat="1" ht="114">
      <c r="A306" s="57">
        <v>195</v>
      </c>
      <c r="B306" s="58" t="s">
        <v>335</v>
      </c>
      <c r="C306" s="61" t="s">
        <v>697</v>
      </c>
      <c r="D306" s="91">
        <v>100</v>
      </c>
      <c r="E306" s="75" t="s">
        <v>411</v>
      </c>
      <c r="F306" s="76"/>
      <c r="G306" s="77"/>
      <c r="H306" s="77"/>
      <c r="I306" s="79" t="s">
        <v>33</v>
      </c>
      <c r="J306" s="80">
        <f t="shared" si="76"/>
        <v>1</v>
      </c>
      <c r="K306" s="77" t="s">
        <v>34</v>
      </c>
      <c r="L306" s="77" t="s">
        <v>4</v>
      </c>
      <c r="M306" s="86"/>
      <c r="N306" s="92"/>
      <c r="O306" s="92"/>
      <c r="P306" s="93"/>
      <c r="Q306" s="92"/>
      <c r="R306" s="92"/>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5">
        <f t="shared" si="77"/>
        <v>0</v>
      </c>
      <c r="BB306" s="67">
        <f t="shared" si="78"/>
        <v>0</v>
      </c>
      <c r="BC306" s="63" t="str">
        <f t="shared" si="79"/>
        <v>INR Zero Only</v>
      </c>
      <c r="IA306" s="8">
        <v>195</v>
      </c>
      <c r="IB306" s="8" t="s">
        <v>335</v>
      </c>
      <c r="IC306" s="8" t="s">
        <v>697</v>
      </c>
      <c r="ID306" s="8">
        <v>100</v>
      </c>
      <c r="IE306" s="8" t="s">
        <v>411</v>
      </c>
      <c r="IF306" s="9"/>
      <c r="IG306" s="9"/>
      <c r="IH306" s="9"/>
      <c r="II306" s="9"/>
    </row>
    <row r="307" spans="1:243" s="7" customFormat="1" ht="28.5">
      <c r="A307" s="57">
        <v>195.1</v>
      </c>
      <c r="B307" s="58" t="s">
        <v>336</v>
      </c>
      <c r="C307" s="61" t="s">
        <v>698</v>
      </c>
      <c r="D307" s="89">
        <v>5</v>
      </c>
      <c r="E307" s="75" t="s">
        <v>411</v>
      </c>
      <c r="F307" s="76"/>
      <c r="G307" s="77"/>
      <c r="H307" s="77"/>
      <c r="I307" s="79" t="s">
        <v>33</v>
      </c>
      <c r="J307" s="80">
        <f t="shared" si="76"/>
        <v>1</v>
      </c>
      <c r="K307" s="77" t="s">
        <v>34</v>
      </c>
      <c r="L307" s="77" t="s">
        <v>4</v>
      </c>
      <c r="M307" s="86"/>
      <c r="N307" s="92"/>
      <c r="O307" s="92"/>
      <c r="P307" s="93"/>
      <c r="Q307" s="92"/>
      <c r="R307" s="92"/>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5">
        <f t="shared" si="77"/>
        <v>0</v>
      </c>
      <c r="BB307" s="67">
        <f t="shared" si="78"/>
        <v>0</v>
      </c>
      <c r="BC307" s="63" t="str">
        <f t="shared" si="79"/>
        <v>INR Zero Only</v>
      </c>
      <c r="IA307" s="8">
        <v>195.1</v>
      </c>
      <c r="IB307" s="8" t="s">
        <v>336</v>
      </c>
      <c r="IC307" s="8" t="s">
        <v>698</v>
      </c>
      <c r="ID307" s="8">
        <v>5</v>
      </c>
      <c r="IE307" s="8" t="s">
        <v>411</v>
      </c>
      <c r="IF307" s="9"/>
      <c r="IG307" s="9"/>
      <c r="IH307" s="9"/>
      <c r="II307" s="9"/>
    </row>
    <row r="308" spans="1:243" s="7" customFormat="1" ht="57">
      <c r="A308" s="57">
        <v>196</v>
      </c>
      <c r="B308" s="58" t="s">
        <v>337</v>
      </c>
      <c r="C308" s="61" t="s">
        <v>699</v>
      </c>
      <c r="D308" s="89">
        <v>800</v>
      </c>
      <c r="E308" s="75" t="s">
        <v>411</v>
      </c>
      <c r="F308" s="76"/>
      <c r="G308" s="77"/>
      <c r="H308" s="77"/>
      <c r="I308" s="79" t="s">
        <v>33</v>
      </c>
      <c r="J308" s="80">
        <f t="shared" si="76"/>
        <v>1</v>
      </c>
      <c r="K308" s="77" t="s">
        <v>34</v>
      </c>
      <c r="L308" s="77" t="s">
        <v>4</v>
      </c>
      <c r="M308" s="86"/>
      <c r="N308" s="92"/>
      <c r="O308" s="92"/>
      <c r="P308" s="93"/>
      <c r="Q308" s="92"/>
      <c r="R308" s="92"/>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5">
        <f t="shared" si="77"/>
        <v>0</v>
      </c>
      <c r="BB308" s="67">
        <f t="shared" si="78"/>
        <v>0</v>
      </c>
      <c r="BC308" s="63" t="str">
        <f t="shared" si="79"/>
        <v>INR Zero Only</v>
      </c>
      <c r="IA308" s="8">
        <v>196</v>
      </c>
      <c r="IB308" s="8" t="s">
        <v>337</v>
      </c>
      <c r="IC308" s="8" t="s">
        <v>699</v>
      </c>
      <c r="ID308" s="8">
        <v>800</v>
      </c>
      <c r="IE308" s="8" t="s">
        <v>411</v>
      </c>
      <c r="IF308" s="9"/>
      <c r="IG308" s="9"/>
      <c r="IH308" s="9"/>
      <c r="II308" s="9"/>
    </row>
    <row r="309" spans="1:243" s="7" customFormat="1" ht="57">
      <c r="A309" s="57">
        <v>197</v>
      </c>
      <c r="B309" s="58" t="s">
        <v>338</v>
      </c>
      <c r="C309" s="61" t="s">
        <v>700</v>
      </c>
      <c r="D309" s="91">
        <v>10</v>
      </c>
      <c r="E309" s="75" t="s">
        <v>402</v>
      </c>
      <c r="F309" s="76"/>
      <c r="G309" s="77"/>
      <c r="H309" s="77"/>
      <c r="I309" s="79" t="s">
        <v>33</v>
      </c>
      <c r="J309" s="80">
        <f t="shared" si="76"/>
        <v>1</v>
      </c>
      <c r="K309" s="77" t="s">
        <v>34</v>
      </c>
      <c r="L309" s="77" t="s">
        <v>4</v>
      </c>
      <c r="M309" s="86"/>
      <c r="N309" s="92"/>
      <c r="O309" s="92"/>
      <c r="P309" s="93"/>
      <c r="Q309" s="92"/>
      <c r="R309" s="92"/>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5">
        <f t="shared" si="77"/>
        <v>0</v>
      </c>
      <c r="BB309" s="67">
        <f t="shared" si="78"/>
        <v>0</v>
      </c>
      <c r="BC309" s="63" t="str">
        <f t="shared" si="79"/>
        <v>INR Zero Only</v>
      </c>
      <c r="IA309" s="8">
        <v>197</v>
      </c>
      <c r="IB309" s="8" t="s">
        <v>338</v>
      </c>
      <c r="IC309" s="8" t="s">
        <v>700</v>
      </c>
      <c r="ID309" s="8">
        <v>10</v>
      </c>
      <c r="IE309" s="8" t="s">
        <v>402</v>
      </c>
      <c r="IF309" s="9"/>
      <c r="IG309" s="9"/>
      <c r="IH309" s="9"/>
      <c r="II309" s="9"/>
    </row>
    <row r="310" spans="1:243" s="7" customFormat="1" ht="71.25">
      <c r="A310" s="60">
        <v>198</v>
      </c>
      <c r="B310" s="63" t="s">
        <v>339</v>
      </c>
      <c r="C310" s="61" t="s">
        <v>701</v>
      </c>
      <c r="D310" s="91"/>
      <c r="E310" s="75"/>
      <c r="F310" s="82"/>
      <c r="G310" s="85"/>
      <c r="H310" s="84"/>
      <c r="I310" s="84" t="s">
        <v>33</v>
      </c>
      <c r="J310" s="85">
        <f>IF(I310="Less(-)",-1,1)</f>
        <v>1</v>
      </c>
      <c r="K310" s="85" t="s">
        <v>34</v>
      </c>
      <c r="L310" s="85" t="s">
        <v>4</v>
      </c>
      <c r="M310" s="85"/>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4"/>
      <c r="AZ310" s="84"/>
      <c r="BA310" s="84"/>
      <c r="BB310" s="69"/>
      <c r="BC310" s="69"/>
      <c r="BD310" s="9"/>
      <c r="BE310" s="9"/>
      <c r="BF310" s="9"/>
      <c r="BG310" s="9"/>
      <c r="CS310" s="8"/>
      <c r="CT310" s="8"/>
      <c r="CU310" s="8"/>
      <c r="CV310" s="8"/>
      <c r="CW310" s="8"/>
      <c r="CX310" s="9"/>
      <c r="CY310" s="9"/>
      <c r="CZ310" s="9"/>
      <c r="DA310" s="9"/>
      <c r="EM310" s="8"/>
      <c r="EN310" s="8"/>
      <c r="EO310" s="8"/>
      <c r="EP310" s="8"/>
      <c r="EQ310" s="8"/>
      <c r="ER310" s="9"/>
      <c r="ES310" s="9"/>
      <c r="ET310" s="9"/>
      <c r="EU310" s="9"/>
      <c r="GG310" s="8"/>
      <c r="GH310" s="8"/>
      <c r="GI310" s="8"/>
      <c r="GJ310" s="8"/>
      <c r="GK310" s="8"/>
      <c r="GL310" s="9"/>
      <c r="GM310" s="9"/>
      <c r="GN310" s="9"/>
      <c r="GO310" s="9"/>
      <c r="IA310" s="8">
        <v>198</v>
      </c>
      <c r="IB310" s="8" t="s">
        <v>339</v>
      </c>
      <c r="IC310" s="8" t="s">
        <v>701</v>
      </c>
      <c r="ID310" s="8"/>
      <c r="IE310" s="8"/>
      <c r="IF310" s="9"/>
      <c r="IG310" s="9"/>
      <c r="IH310" s="9"/>
      <c r="II310" s="9"/>
    </row>
    <row r="311" spans="1:243" s="7" customFormat="1" ht="15">
      <c r="A311" s="57">
        <v>198.1</v>
      </c>
      <c r="B311" s="58" t="s">
        <v>340</v>
      </c>
      <c r="C311" s="61" t="s">
        <v>702</v>
      </c>
      <c r="D311" s="89">
        <v>50</v>
      </c>
      <c r="E311" s="75" t="s">
        <v>402</v>
      </c>
      <c r="F311" s="76"/>
      <c r="G311" s="77"/>
      <c r="H311" s="77"/>
      <c r="I311" s="79" t="s">
        <v>33</v>
      </c>
      <c r="J311" s="80">
        <f>IF(I311="Less(-)",-1,1)</f>
        <v>1</v>
      </c>
      <c r="K311" s="77" t="s">
        <v>34</v>
      </c>
      <c r="L311" s="77" t="s">
        <v>4</v>
      </c>
      <c r="M311" s="86"/>
      <c r="N311" s="92"/>
      <c r="O311" s="92"/>
      <c r="P311" s="93"/>
      <c r="Q311" s="92"/>
      <c r="R311" s="92"/>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5">
        <f>total_amount_ba($B$2,$D$2,D311,F311,J311,K311,M311)</f>
        <v>0</v>
      </c>
      <c r="BB311" s="67">
        <f>BA311+SUM(N311:AZ311)</f>
        <v>0</v>
      </c>
      <c r="BC311" s="63" t="str">
        <f>SpellNumber(L311,BB311)</f>
        <v>INR Zero Only</v>
      </c>
      <c r="HC311" s="32"/>
      <c r="HD311" s="37"/>
      <c r="HE311" s="33"/>
      <c r="HF311" s="34"/>
      <c r="HG311" s="10"/>
      <c r="HH311" s="35"/>
      <c r="HI311" s="9"/>
      <c r="HJ311" s="8"/>
      <c r="IA311" s="8">
        <v>198.1</v>
      </c>
      <c r="IB311" s="8" t="s">
        <v>340</v>
      </c>
      <c r="IC311" s="8" t="s">
        <v>702</v>
      </c>
      <c r="ID311" s="8">
        <v>50</v>
      </c>
      <c r="IE311" s="8" t="s">
        <v>402</v>
      </c>
      <c r="IF311" s="9"/>
      <c r="IG311" s="9"/>
      <c r="IH311" s="9"/>
      <c r="II311" s="9"/>
    </row>
    <row r="312" spans="1:243" s="7" customFormat="1" ht="15">
      <c r="A312" s="57">
        <v>198.2</v>
      </c>
      <c r="B312" s="58" t="s">
        <v>341</v>
      </c>
      <c r="C312" s="61" t="s">
        <v>703</v>
      </c>
      <c r="D312" s="89">
        <v>2</v>
      </c>
      <c r="E312" s="75" t="s">
        <v>402</v>
      </c>
      <c r="F312" s="76"/>
      <c r="G312" s="77"/>
      <c r="H312" s="77"/>
      <c r="I312" s="79" t="s">
        <v>33</v>
      </c>
      <c r="J312" s="80">
        <f>IF(I312="Less(-)",-1,1)</f>
        <v>1</v>
      </c>
      <c r="K312" s="77" t="s">
        <v>34</v>
      </c>
      <c r="L312" s="77" t="s">
        <v>4</v>
      </c>
      <c r="M312" s="86"/>
      <c r="N312" s="92"/>
      <c r="O312" s="92"/>
      <c r="P312" s="93"/>
      <c r="Q312" s="92"/>
      <c r="R312" s="92"/>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5">
        <f>total_amount_ba($B$2,$D$2,D312,F312,J312,K312,M312)</f>
        <v>0</v>
      </c>
      <c r="BB312" s="67">
        <f>BA312+SUM(N312:AZ312)</f>
        <v>0</v>
      </c>
      <c r="BC312" s="63" t="str">
        <f>SpellNumber(L312,BB312)</f>
        <v>INR Zero Only</v>
      </c>
      <c r="IA312" s="8">
        <v>198.2</v>
      </c>
      <c r="IB312" s="8" t="s">
        <v>341</v>
      </c>
      <c r="IC312" s="8" t="s">
        <v>703</v>
      </c>
      <c r="ID312" s="8">
        <v>2</v>
      </c>
      <c r="IE312" s="8" t="s">
        <v>402</v>
      </c>
      <c r="IF312" s="9"/>
      <c r="IG312" s="9"/>
      <c r="IH312" s="9"/>
      <c r="II312" s="9"/>
    </row>
    <row r="313" spans="1:243" s="7" customFormat="1" ht="15">
      <c r="A313" s="57">
        <v>198.3</v>
      </c>
      <c r="B313" s="58" t="s">
        <v>342</v>
      </c>
      <c r="C313" s="61" t="s">
        <v>704</v>
      </c>
      <c r="D313" s="89">
        <v>2</v>
      </c>
      <c r="E313" s="75" t="s">
        <v>402</v>
      </c>
      <c r="F313" s="76"/>
      <c r="G313" s="77"/>
      <c r="H313" s="83"/>
      <c r="I313" s="79" t="s">
        <v>33</v>
      </c>
      <c r="J313" s="80">
        <f>IF(I313="Less(-)",-1,1)</f>
        <v>1</v>
      </c>
      <c r="K313" s="77" t="s">
        <v>34</v>
      </c>
      <c r="L313" s="77" t="s">
        <v>4</v>
      </c>
      <c r="M313" s="86"/>
      <c r="N313" s="92"/>
      <c r="O313" s="92"/>
      <c r="P313" s="93"/>
      <c r="Q313" s="92"/>
      <c r="R313" s="92"/>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5">
        <f>total_amount_ba($B$2,$D$2,D313,F313,J313,K313,M313)</f>
        <v>0</v>
      </c>
      <c r="BB313" s="67">
        <f>BA313+SUM(N313:AZ313)</f>
        <v>0</v>
      </c>
      <c r="BC313" s="63" t="str">
        <f>SpellNumber(L313,BB313)</f>
        <v>INR Zero Only</v>
      </c>
      <c r="IA313" s="8">
        <v>198.3</v>
      </c>
      <c r="IB313" s="8" t="s">
        <v>342</v>
      </c>
      <c r="IC313" s="8" t="s">
        <v>704</v>
      </c>
      <c r="ID313" s="8">
        <v>2</v>
      </c>
      <c r="IE313" s="8" t="s">
        <v>402</v>
      </c>
      <c r="IF313" s="9"/>
      <c r="IG313" s="9"/>
      <c r="IH313" s="9"/>
      <c r="II313" s="9"/>
    </row>
    <row r="314" spans="1:243" s="7" customFormat="1" ht="15">
      <c r="A314" s="57">
        <v>198.4</v>
      </c>
      <c r="B314" s="58" t="s">
        <v>343</v>
      </c>
      <c r="C314" s="61" t="s">
        <v>705</v>
      </c>
      <c r="D314" s="91">
        <v>2</v>
      </c>
      <c r="E314" s="75" t="s">
        <v>402</v>
      </c>
      <c r="F314" s="76"/>
      <c r="G314" s="77"/>
      <c r="H314" s="78"/>
      <c r="I314" s="79" t="s">
        <v>33</v>
      </c>
      <c r="J314" s="80">
        <f aca="true" t="shared" si="80" ref="J314:J321">IF(I314="Less(-)",-1,1)</f>
        <v>1</v>
      </c>
      <c r="K314" s="77" t="s">
        <v>34</v>
      </c>
      <c r="L314" s="77" t="s">
        <v>4</v>
      </c>
      <c r="M314" s="86"/>
      <c r="N314" s="92"/>
      <c r="O314" s="92"/>
      <c r="P314" s="93"/>
      <c r="Q314" s="92"/>
      <c r="R314" s="92"/>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5">
        <f aca="true" t="shared" si="81" ref="BA314:BA321">total_amount_ba($B$2,$D$2,D314,F314,J314,K314,M314)</f>
        <v>0</v>
      </c>
      <c r="BB314" s="67">
        <f aca="true" t="shared" si="82" ref="BB314:BB321">BA314+SUM(N314:AZ314)</f>
        <v>0</v>
      </c>
      <c r="BC314" s="63" t="str">
        <f aca="true" t="shared" si="83" ref="BC314:BC321">SpellNumber(L314,BB314)</f>
        <v>INR Zero Only</v>
      </c>
      <c r="IA314" s="8">
        <v>198.4</v>
      </c>
      <c r="IB314" s="8" t="s">
        <v>343</v>
      </c>
      <c r="IC314" s="8" t="s">
        <v>705</v>
      </c>
      <c r="ID314" s="8">
        <v>2</v>
      </c>
      <c r="IE314" s="8" t="s">
        <v>402</v>
      </c>
      <c r="IF314" s="9"/>
      <c r="IG314" s="9"/>
      <c r="IH314" s="9"/>
      <c r="II314" s="9"/>
    </row>
    <row r="315" spans="1:243" s="7" customFormat="1" ht="15">
      <c r="A315" s="57">
        <v>198.5</v>
      </c>
      <c r="B315" s="58" t="s">
        <v>344</v>
      </c>
      <c r="C315" s="61" t="s">
        <v>706</v>
      </c>
      <c r="D315" s="91">
        <v>140</v>
      </c>
      <c r="E315" s="75" t="s">
        <v>410</v>
      </c>
      <c r="F315" s="76"/>
      <c r="G315" s="77"/>
      <c r="H315" s="77"/>
      <c r="I315" s="79" t="s">
        <v>33</v>
      </c>
      <c r="J315" s="80">
        <f t="shared" si="80"/>
        <v>1</v>
      </c>
      <c r="K315" s="77" t="s">
        <v>34</v>
      </c>
      <c r="L315" s="77" t="s">
        <v>4</v>
      </c>
      <c r="M315" s="86"/>
      <c r="N315" s="92"/>
      <c r="O315" s="92"/>
      <c r="P315" s="93"/>
      <c r="Q315" s="92"/>
      <c r="R315" s="92"/>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5">
        <f t="shared" si="81"/>
        <v>0</v>
      </c>
      <c r="BB315" s="67">
        <f t="shared" si="82"/>
        <v>0</v>
      </c>
      <c r="BC315" s="63" t="str">
        <f t="shared" si="83"/>
        <v>INR Zero Only</v>
      </c>
      <c r="IA315" s="8">
        <v>198.5</v>
      </c>
      <c r="IB315" s="8" t="s">
        <v>344</v>
      </c>
      <c r="IC315" s="8" t="s">
        <v>706</v>
      </c>
      <c r="ID315" s="8">
        <v>140</v>
      </c>
      <c r="IE315" s="8" t="s">
        <v>410</v>
      </c>
      <c r="IF315" s="9"/>
      <c r="IG315" s="9"/>
      <c r="IH315" s="9"/>
      <c r="II315" s="9"/>
    </row>
    <row r="316" spans="1:243" s="7" customFormat="1" ht="71.25">
      <c r="A316" s="60">
        <v>199</v>
      </c>
      <c r="B316" s="63" t="s">
        <v>345</v>
      </c>
      <c r="C316" s="61" t="s">
        <v>707</v>
      </c>
      <c r="D316" s="89"/>
      <c r="E316" s="75"/>
      <c r="F316" s="82"/>
      <c r="G316" s="85"/>
      <c r="H316" s="84"/>
      <c r="I316" s="84" t="s">
        <v>33</v>
      </c>
      <c r="J316" s="85">
        <f t="shared" si="80"/>
        <v>1</v>
      </c>
      <c r="K316" s="85" t="s">
        <v>34</v>
      </c>
      <c r="L316" s="85" t="s">
        <v>4</v>
      </c>
      <c r="M316" s="85"/>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4"/>
      <c r="AZ316" s="84"/>
      <c r="BA316" s="84"/>
      <c r="BB316" s="69"/>
      <c r="BC316" s="69"/>
      <c r="BD316" s="9"/>
      <c r="BE316" s="9"/>
      <c r="BF316" s="9"/>
      <c r="BG316" s="9"/>
      <c r="CS316" s="8"/>
      <c r="CT316" s="8"/>
      <c r="CU316" s="8"/>
      <c r="CV316" s="8"/>
      <c r="CW316" s="8"/>
      <c r="CX316" s="9"/>
      <c r="CY316" s="9"/>
      <c r="CZ316" s="9"/>
      <c r="DA316" s="9"/>
      <c r="EM316" s="8"/>
      <c r="EN316" s="8"/>
      <c r="EO316" s="8"/>
      <c r="EP316" s="8"/>
      <c r="EQ316" s="8"/>
      <c r="ER316" s="9"/>
      <c r="ES316" s="9"/>
      <c r="ET316" s="9"/>
      <c r="EU316" s="9"/>
      <c r="GG316" s="8"/>
      <c r="GH316" s="8"/>
      <c r="GI316" s="8"/>
      <c r="GJ316" s="8"/>
      <c r="GK316" s="8"/>
      <c r="GL316" s="9"/>
      <c r="GM316" s="9"/>
      <c r="GN316" s="9"/>
      <c r="GO316" s="9"/>
      <c r="IA316" s="8">
        <v>199</v>
      </c>
      <c r="IB316" s="8" t="s">
        <v>345</v>
      </c>
      <c r="IC316" s="8" t="s">
        <v>707</v>
      </c>
      <c r="ID316" s="8"/>
      <c r="IE316" s="8"/>
      <c r="IF316" s="9"/>
      <c r="IG316" s="9"/>
      <c r="IH316" s="9"/>
      <c r="II316" s="9"/>
    </row>
    <row r="317" spans="1:243" s="7" customFormat="1" ht="15">
      <c r="A317" s="57">
        <v>199.1</v>
      </c>
      <c r="B317" s="58" t="s">
        <v>346</v>
      </c>
      <c r="C317" s="61" t="s">
        <v>708</v>
      </c>
      <c r="D317" s="91">
        <v>90</v>
      </c>
      <c r="E317" s="75" t="s">
        <v>402</v>
      </c>
      <c r="F317" s="76"/>
      <c r="G317" s="77"/>
      <c r="H317" s="77"/>
      <c r="I317" s="79" t="s">
        <v>33</v>
      </c>
      <c r="J317" s="80">
        <f t="shared" si="80"/>
        <v>1</v>
      </c>
      <c r="K317" s="77" t="s">
        <v>34</v>
      </c>
      <c r="L317" s="77" t="s">
        <v>4</v>
      </c>
      <c r="M317" s="86"/>
      <c r="N317" s="92"/>
      <c r="O317" s="92"/>
      <c r="P317" s="93"/>
      <c r="Q317" s="92"/>
      <c r="R317" s="92"/>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5">
        <f t="shared" si="81"/>
        <v>0</v>
      </c>
      <c r="BB317" s="67">
        <f t="shared" si="82"/>
        <v>0</v>
      </c>
      <c r="BC317" s="63" t="str">
        <f t="shared" si="83"/>
        <v>INR Zero Only</v>
      </c>
      <c r="HC317" s="32"/>
      <c r="HD317" s="37"/>
      <c r="HE317" s="33"/>
      <c r="HF317" s="34"/>
      <c r="HG317" s="10"/>
      <c r="HH317" s="35"/>
      <c r="HI317" s="9"/>
      <c r="HJ317" s="8"/>
      <c r="IA317" s="8">
        <v>199.1</v>
      </c>
      <c r="IB317" s="8" t="s">
        <v>346</v>
      </c>
      <c r="IC317" s="8" t="s">
        <v>708</v>
      </c>
      <c r="ID317" s="8">
        <v>90</v>
      </c>
      <c r="IE317" s="8" t="s">
        <v>402</v>
      </c>
      <c r="IF317" s="9"/>
      <c r="IG317" s="9"/>
      <c r="IH317" s="9"/>
      <c r="II317" s="9"/>
    </row>
    <row r="318" spans="1:243" s="7" customFormat="1" ht="15">
      <c r="A318" s="57">
        <v>199.2</v>
      </c>
      <c r="B318" s="58" t="s">
        <v>347</v>
      </c>
      <c r="C318" s="61" t="s">
        <v>709</v>
      </c>
      <c r="D318" s="91">
        <v>100</v>
      </c>
      <c r="E318" s="75" t="s">
        <v>410</v>
      </c>
      <c r="F318" s="76"/>
      <c r="G318" s="77"/>
      <c r="H318" s="77"/>
      <c r="I318" s="79" t="s">
        <v>33</v>
      </c>
      <c r="J318" s="80">
        <f t="shared" si="80"/>
        <v>1</v>
      </c>
      <c r="K318" s="77" t="s">
        <v>34</v>
      </c>
      <c r="L318" s="77" t="s">
        <v>4</v>
      </c>
      <c r="M318" s="86"/>
      <c r="N318" s="92"/>
      <c r="O318" s="92"/>
      <c r="P318" s="93"/>
      <c r="Q318" s="92"/>
      <c r="R318" s="92"/>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5">
        <f t="shared" si="81"/>
        <v>0</v>
      </c>
      <c r="BB318" s="67">
        <f t="shared" si="82"/>
        <v>0</v>
      </c>
      <c r="BC318" s="63" t="str">
        <f t="shared" si="83"/>
        <v>INR Zero Only</v>
      </c>
      <c r="IA318" s="8">
        <v>199.2</v>
      </c>
      <c r="IB318" s="8" t="s">
        <v>347</v>
      </c>
      <c r="IC318" s="8" t="s">
        <v>709</v>
      </c>
      <c r="ID318" s="8">
        <v>100</v>
      </c>
      <c r="IE318" s="8" t="s">
        <v>410</v>
      </c>
      <c r="IF318" s="9"/>
      <c r="IG318" s="9"/>
      <c r="IH318" s="9"/>
      <c r="II318" s="9"/>
    </row>
    <row r="319" spans="1:243" s="7" customFormat="1" ht="15">
      <c r="A319" s="60">
        <v>200</v>
      </c>
      <c r="B319" s="63" t="s">
        <v>258</v>
      </c>
      <c r="C319" s="61"/>
      <c r="D319" s="89"/>
      <c r="E319" s="75"/>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95"/>
      <c r="BB319" s="100"/>
      <c r="BC319" s="63"/>
      <c r="EM319" s="8"/>
      <c r="EN319" s="8"/>
      <c r="EO319" s="8"/>
      <c r="EP319" s="8"/>
      <c r="EQ319" s="8"/>
      <c r="ER319" s="9"/>
      <c r="ES319" s="9"/>
      <c r="ET319" s="9"/>
      <c r="EU319" s="9"/>
      <c r="GG319" s="8"/>
      <c r="GH319" s="8"/>
      <c r="GI319" s="8"/>
      <c r="GJ319" s="8"/>
      <c r="GK319" s="8"/>
      <c r="GL319" s="9"/>
      <c r="GM319" s="9"/>
      <c r="GN319" s="9"/>
      <c r="GO319" s="9"/>
      <c r="IA319" s="8">
        <v>200</v>
      </c>
      <c r="IB319" s="8" t="s">
        <v>258</v>
      </c>
      <c r="IC319" s="8"/>
      <c r="ID319" s="8"/>
      <c r="IE319" s="8"/>
      <c r="IF319" s="9"/>
      <c r="IG319" s="9"/>
      <c r="IH319" s="9"/>
      <c r="II319" s="9"/>
    </row>
    <row r="320" spans="1:243" s="7" customFormat="1" ht="128.25">
      <c r="A320" s="57">
        <v>201</v>
      </c>
      <c r="B320" s="58" t="s">
        <v>348</v>
      </c>
      <c r="C320" s="61" t="s">
        <v>710</v>
      </c>
      <c r="D320" s="89">
        <v>12</v>
      </c>
      <c r="E320" s="75" t="s">
        <v>422</v>
      </c>
      <c r="F320" s="76"/>
      <c r="G320" s="77"/>
      <c r="H320" s="77"/>
      <c r="I320" s="79" t="s">
        <v>33</v>
      </c>
      <c r="J320" s="80">
        <f t="shared" si="80"/>
        <v>1</v>
      </c>
      <c r="K320" s="77" t="s">
        <v>34</v>
      </c>
      <c r="L320" s="77" t="s">
        <v>4</v>
      </c>
      <c r="M320" s="86"/>
      <c r="N320" s="92"/>
      <c r="O320" s="92"/>
      <c r="P320" s="93"/>
      <c r="Q320" s="92"/>
      <c r="R320" s="92"/>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5">
        <f t="shared" si="81"/>
        <v>0</v>
      </c>
      <c r="BB320" s="67">
        <f t="shared" si="82"/>
        <v>0</v>
      </c>
      <c r="BC320" s="63" t="str">
        <f t="shared" si="83"/>
        <v>INR Zero Only</v>
      </c>
      <c r="HC320" s="32"/>
      <c r="HD320" s="37"/>
      <c r="HE320" s="33"/>
      <c r="HF320" s="34"/>
      <c r="HG320" s="10"/>
      <c r="HH320" s="35"/>
      <c r="HI320" s="9"/>
      <c r="HJ320" s="8"/>
      <c r="IA320" s="8">
        <v>201</v>
      </c>
      <c r="IB320" s="8" t="s">
        <v>348</v>
      </c>
      <c r="IC320" s="8" t="s">
        <v>710</v>
      </c>
      <c r="ID320" s="8">
        <v>12</v>
      </c>
      <c r="IE320" s="8" t="s">
        <v>422</v>
      </c>
      <c r="IF320" s="9"/>
      <c r="IG320" s="9"/>
      <c r="IH320" s="9"/>
      <c r="II320" s="9"/>
    </row>
    <row r="321" spans="1:243" s="7" customFormat="1" ht="28.5">
      <c r="A321" s="57">
        <v>202</v>
      </c>
      <c r="B321" s="58" t="s">
        <v>349</v>
      </c>
      <c r="C321" s="61" t="s">
        <v>711</v>
      </c>
      <c r="D321" s="91">
        <v>10</v>
      </c>
      <c r="E321" s="75" t="s">
        <v>409</v>
      </c>
      <c r="F321" s="76"/>
      <c r="G321" s="77"/>
      <c r="H321" s="77"/>
      <c r="I321" s="79" t="s">
        <v>33</v>
      </c>
      <c r="J321" s="80">
        <f t="shared" si="80"/>
        <v>1</v>
      </c>
      <c r="K321" s="77" t="s">
        <v>34</v>
      </c>
      <c r="L321" s="77" t="s">
        <v>4</v>
      </c>
      <c r="M321" s="86"/>
      <c r="N321" s="92"/>
      <c r="O321" s="92"/>
      <c r="P321" s="93"/>
      <c r="Q321" s="92"/>
      <c r="R321" s="92"/>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5">
        <f t="shared" si="81"/>
        <v>0</v>
      </c>
      <c r="BB321" s="67">
        <f t="shared" si="82"/>
        <v>0</v>
      </c>
      <c r="BC321" s="63" t="str">
        <f t="shared" si="83"/>
        <v>INR Zero Only</v>
      </c>
      <c r="IA321" s="8">
        <v>202</v>
      </c>
      <c r="IB321" s="8" t="s">
        <v>349</v>
      </c>
      <c r="IC321" s="8" t="s">
        <v>711</v>
      </c>
      <c r="ID321" s="8">
        <v>10</v>
      </c>
      <c r="IE321" s="8" t="s">
        <v>409</v>
      </c>
      <c r="IF321" s="9"/>
      <c r="IG321" s="9"/>
      <c r="IH321" s="9"/>
      <c r="II321" s="9"/>
    </row>
    <row r="322" spans="1:243" s="7" customFormat="1" ht="15">
      <c r="A322" s="57">
        <v>203</v>
      </c>
      <c r="B322" s="58" t="s">
        <v>775</v>
      </c>
      <c r="C322" s="61" t="s">
        <v>712</v>
      </c>
      <c r="D322" s="64"/>
      <c r="E322" s="62"/>
      <c r="F322" s="65"/>
      <c r="G322" s="66"/>
      <c r="H322" s="67"/>
      <c r="I322" s="63"/>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62"/>
      <c r="AV322" s="62"/>
      <c r="AW322" s="62"/>
      <c r="AX322" s="62"/>
      <c r="AY322" s="62"/>
      <c r="AZ322" s="62"/>
      <c r="BA322" s="62"/>
      <c r="BB322" s="62"/>
      <c r="BC322" s="62"/>
      <c r="IA322" s="8">
        <v>203</v>
      </c>
      <c r="IB322" s="8" t="s">
        <v>775</v>
      </c>
      <c r="IC322" s="8" t="s">
        <v>712</v>
      </c>
      <c r="ID322" s="8"/>
      <c r="IE322" s="8"/>
      <c r="IF322" s="9"/>
      <c r="IG322" s="9"/>
      <c r="IH322" s="9"/>
      <c r="II322" s="9"/>
    </row>
    <row r="323" spans="1:243" s="7" customFormat="1" ht="15">
      <c r="A323" s="57">
        <v>204</v>
      </c>
      <c r="B323" s="58" t="s">
        <v>775</v>
      </c>
      <c r="C323" s="61" t="s">
        <v>713</v>
      </c>
      <c r="D323" s="64"/>
      <c r="E323" s="62"/>
      <c r="F323" s="65"/>
      <c r="G323" s="66"/>
      <c r="H323" s="67"/>
      <c r="I323" s="63"/>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62"/>
      <c r="AU323" s="62"/>
      <c r="AV323" s="62"/>
      <c r="AW323" s="62"/>
      <c r="AX323" s="62"/>
      <c r="AY323" s="62"/>
      <c r="AZ323" s="62"/>
      <c r="BA323" s="62"/>
      <c r="BB323" s="62"/>
      <c r="BC323" s="62"/>
      <c r="IA323" s="8">
        <v>204</v>
      </c>
      <c r="IB323" s="8" t="s">
        <v>775</v>
      </c>
      <c r="IC323" s="8" t="s">
        <v>713</v>
      </c>
      <c r="ID323" s="8"/>
      <c r="IE323" s="8"/>
      <c r="IF323" s="9"/>
      <c r="IG323" s="9"/>
      <c r="IH323" s="9"/>
      <c r="II323" s="9"/>
    </row>
    <row r="324" spans="1:243" s="7" customFormat="1" ht="15">
      <c r="A324" s="57">
        <v>205</v>
      </c>
      <c r="B324" s="58" t="s">
        <v>775</v>
      </c>
      <c r="C324" s="61" t="s">
        <v>714</v>
      </c>
      <c r="D324" s="64"/>
      <c r="E324" s="62"/>
      <c r="F324" s="65"/>
      <c r="G324" s="66"/>
      <c r="H324" s="67"/>
      <c r="I324" s="63"/>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62"/>
      <c r="AU324" s="62"/>
      <c r="AV324" s="62"/>
      <c r="AW324" s="62"/>
      <c r="AX324" s="62"/>
      <c r="AY324" s="62"/>
      <c r="AZ324" s="62"/>
      <c r="BA324" s="62"/>
      <c r="BB324" s="62"/>
      <c r="BC324" s="62"/>
      <c r="IA324" s="8">
        <v>205</v>
      </c>
      <c r="IB324" s="8" t="s">
        <v>775</v>
      </c>
      <c r="IC324" s="8" t="s">
        <v>714</v>
      </c>
      <c r="ID324" s="8"/>
      <c r="IE324" s="8"/>
      <c r="IF324" s="9"/>
      <c r="IG324" s="9"/>
      <c r="IH324" s="9"/>
      <c r="II324" s="9"/>
    </row>
    <row r="325" spans="1:243" s="7" customFormat="1" ht="28.5">
      <c r="A325" s="57">
        <v>206</v>
      </c>
      <c r="B325" s="58" t="s">
        <v>350</v>
      </c>
      <c r="C325" s="61" t="s">
        <v>715</v>
      </c>
      <c r="D325" s="91">
        <v>5</v>
      </c>
      <c r="E325" s="75" t="s">
        <v>418</v>
      </c>
      <c r="F325" s="76"/>
      <c r="G325" s="77"/>
      <c r="H325" s="77"/>
      <c r="I325" s="79" t="s">
        <v>33</v>
      </c>
      <c r="J325" s="80">
        <f>IF(I325="Less(-)",-1,1)</f>
        <v>1</v>
      </c>
      <c r="K325" s="77" t="s">
        <v>34</v>
      </c>
      <c r="L325" s="77" t="s">
        <v>4</v>
      </c>
      <c r="M325" s="86"/>
      <c r="N325" s="92"/>
      <c r="O325" s="92"/>
      <c r="P325" s="93"/>
      <c r="Q325" s="92"/>
      <c r="R325" s="92"/>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5">
        <f>total_amount_ba($B$2,$D$2,D325,F325,J325,K325,M325)</f>
        <v>0</v>
      </c>
      <c r="BB325" s="67">
        <f>BA325+SUM(N325:AZ325)</f>
        <v>0</v>
      </c>
      <c r="BC325" s="63" t="str">
        <f>SpellNumber(L325,BB325)</f>
        <v>INR Zero Only</v>
      </c>
      <c r="IA325" s="8">
        <v>206</v>
      </c>
      <c r="IB325" s="8" t="s">
        <v>350</v>
      </c>
      <c r="IC325" s="8" t="s">
        <v>715</v>
      </c>
      <c r="ID325" s="8">
        <v>5</v>
      </c>
      <c r="IE325" s="8" t="s">
        <v>418</v>
      </c>
      <c r="IF325" s="9"/>
      <c r="IG325" s="9"/>
      <c r="IH325" s="9"/>
      <c r="II325" s="9"/>
    </row>
    <row r="326" spans="1:243" s="7" customFormat="1" ht="42.75">
      <c r="A326" s="57">
        <v>207</v>
      </c>
      <c r="B326" s="58" t="s">
        <v>351</v>
      </c>
      <c r="C326" s="61" t="s">
        <v>716</v>
      </c>
      <c r="D326" s="91">
        <v>50</v>
      </c>
      <c r="E326" s="75" t="s">
        <v>411</v>
      </c>
      <c r="F326" s="76"/>
      <c r="G326" s="77"/>
      <c r="H326" s="77"/>
      <c r="I326" s="79" t="s">
        <v>33</v>
      </c>
      <c r="J326" s="80">
        <f>IF(I326="Less(-)",-1,1)</f>
        <v>1</v>
      </c>
      <c r="K326" s="77" t="s">
        <v>34</v>
      </c>
      <c r="L326" s="77" t="s">
        <v>4</v>
      </c>
      <c r="M326" s="86"/>
      <c r="N326" s="92"/>
      <c r="O326" s="92"/>
      <c r="P326" s="93"/>
      <c r="Q326" s="92"/>
      <c r="R326" s="92"/>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5">
        <f>total_amount_ba($B$2,$D$2,D326,F326,J326,K326,M326)</f>
        <v>0</v>
      </c>
      <c r="BB326" s="67">
        <f>BA326+SUM(N326:AZ326)</f>
        <v>0</v>
      </c>
      <c r="BC326" s="63" t="str">
        <f>SpellNumber(L326,BB326)</f>
        <v>INR Zero Only</v>
      </c>
      <c r="IA326" s="8">
        <v>207</v>
      </c>
      <c r="IB326" s="8" t="s">
        <v>351</v>
      </c>
      <c r="IC326" s="8" t="s">
        <v>716</v>
      </c>
      <c r="ID326" s="8">
        <v>50</v>
      </c>
      <c r="IE326" s="8" t="s">
        <v>411</v>
      </c>
      <c r="IF326" s="9"/>
      <c r="IG326" s="9"/>
      <c r="IH326" s="9"/>
      <c r="II326" s="9"/>
    </row>
    <row r="327" spans="1:243" s="7" customFormat="1" ht="71.25">
      <c r="A327" s="57">
        <v>208</v>
      </c>
      <c r="B327" s="58" t="s">
        <v>352</v>
      </c>
      <c r="C327" s="61" t="s">
        <v>717</v>
      </c>
      <c r="D327" s="89">
        <v>5</v>
      </c>
      <c r="E327" s="75" t="s">
        <v>401</v>
      </c>
      <c r="F327" s="76"/>
      <c r="G327" s="77"/>
      <c r="H327" s="77"/>
      <c r="I327" s="79" t="s">
        <v>33</v>
      </c>
      <c r="J327" s="80">
        <f>IF(I327="Less(-)",-1,1)</f>
        <v>1</v>
      </c>
      <c r="K327" s="77" t="s">
        <v>34</v>
      </c>
      <c r="L327" s="77" t="s">
        <v>4</v>
      </c>
      <c r="M327" s="86"/>
      <c r="N327" s="92"/>
      <c r="O327" s="92"/>
      <c r="P327" s="93"/>
      <c r="Q327" s="92"/>
      <c r="R327" s="92"/>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5">
        <f>total_amount_ba($B$2,$D$2,D327,F327,J327,K327,M327)</f>
        <v>0</v>
      </c>
      <c r="BB327" s="67">
        <f>BA327+SUM(N327:AZ327)</f>
        <v>0</v>
      </c>
      <c r="BC327" s="63" t="str">
        <f>SpellNumber(L327,BB327)</f>
        <v>INR Zero Only</v>
      </c>
      <c r="IA327" s="8">
        <v>208</v>
      </c>
      <c r="IB327" s="8" t="s">
        <v>352</v>
      </c>
      <c r="IC327" s="8" t="s">
        <v>717</v>
      </c>
      <c r="ID327" s="8">
        <v>5</v>
      </c>
      <c r="IE327" s="8" t="s">
        <v>401</v>
      </c>
      <c r="IF327" s="9"/>
      <c r="IG327" s="9"/>
      <c r="IH327" s="9"/>
      <c r="II327" s="9"/>
    </row>
    <row r="328" spans="1:243" s="7" customFormat="1" ht="85.5">
      <c r="A328" s="57">
        <v>209</v>
      </c>
      <c r="B328" s="58" t="s">
        <v>353</v>
      </c>
      <c r="C328" s="61" t="s">
        <v>718</v>
      </c>
      <c r="D328" s="89">
        <v>5</v>
      </c>
      <c r="E328" s="75" t="s">
        <v>402</v>
      </c>
      <c r="F328" s="76"/>
      <c r="G328" s="77"/>
      <c r="H328" s="83"/>
      <c r="I328" s="79" t="s">
        <v>33</v>
      </c>
      <c r="J328" s="80">
        <f>IF(I328="Less(-)",-1,1)</f>
        <v>1</v>
      </c>
      <c r="K328" s="77" t="s">
        <v>34</v>
      </c>
      <c r="L328" s="77" t="s">
        <v>4</v>
      </c>
      <c r="M328" s="86"/>
      <c r="N328" s="92"/>
      <c r="O328" s="92"/>
      <c r="P328" s="93"/>
      <c r="Q328" s="92"/>
      <c r="R328" s="92"/>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5">
        <f>total_amount_ba($B$2,$D$2,D328,F328,J328,K328,M328)</f>
        <v>0</v>
      </c>
      <c r="BB328" s="67">
        <f>BA328+SUM(N328:AZ328)</f>
        <v>0</v>
      </c>
      <c r="BC328" s="63" t="str">
        <f>SpellNumber(L328,BB328)</f>
        <v>INR Zero Only</v>
      </c>
      <c r="IA328" s="8">
        <v>209</v>
      </c>
      <c r="IB328" s="8" t="s">
        <v>353</v>
      </c>
      <c r="IC328" s="8" t="s">
        <v>718</v>
      </c>
      <c r="ID328" s="8">
        <v>5</v>
      </c>
      <c r="IE328" s="8" t="s">
        <v>402</v>
      </c>
      <c r="IF328" s="9"/>
      <c r="IG328" s="9"/>
      <c r="IH328" s="9"/>
      <c r="II328" s="9"/>
    </row>
    <row r="329" spans="1:243" s="7" customFormat="1" ht="15">
      <c r="A329" s="60">
        <v>210</v>
      </c>
      <c r="B329" s="63" t="s">
        <v>258</v>
      </c>
      <c r="C329" s="61"/>
      <c r="D329" s="91"/>
      <c r="E329" s="75"/>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95"/>
      <c r="BB329" s="100"/>
      <c r="BC329" s="63"/>
      <c r="EM329" s="8"/>
      <c r="EN329" s="8"/>
      <c r="EO329" s="8"/>
      <c r="EP329" s="8"/>
      <c r="EQ329" s="8"/>
      <c r="ER329" s="9"/>
      <c r="ES329" s="9"/>
      <c r="ET329" s="9"/>
      <c r="EU329" s="9"/>
      <c r="GG329" s="8"/>
      <c r="GH329" s="8"/>
      <c r="GI329" s="8"/>
      <c r="GJ329" s="8"/>
      <c r="GK329" s="8"/>
      <c r="GL329" s="9"/>
      <c r="GM329" s="9"/>
      <c r="GN329" s="9"/>
      <c r="GO329" s="9"/>
      <c r="IA329" s="8">
        <v>210</v>
      </c>
      <c r="IB329" s="8" t="s">
        <v>258</v>
      </c>
      <c r="IC329" s="8"/>
      <c r="ID329" s="8"/>
      <c r="IE329" s="8"/>
      <c r="IF329" s="9"/>
      <c r="IG329" s="9"/>
      <c r="IH329" s="9"/>
      <c r="II329" s="9"/>
    </row>
    <row r="330" spans="1:243" s="7" customFormat="1" ht="28.5">
      <c r="A330" s="57">
        <v>211</v>
      </c>
      <c r="B330" s="58" t="s">
        <v>354</v>
      </c>
      <c r="C330" s="61" t="s">
        <v>719</v>
      </c>
      <c r="D330" s="91">
        <v>30</v>
      </c>
      <c r="E330" s="75" t="s">
        <v>409</v>
      </c>
      <c r="F330" s="76"/>
      <c r="G330" s="77"/>
      <c r="H330" s="77"/>
      <c r="I330" s="79" t="s">
        <v>33</v>
      </c>
      <c r="J330" s="80">
        <f aca="true" t="shared" si="84" ref="J330:J339">IF(I330="Less(-)",-1,1)</f>
        <v>1</v>
      </c>
      <c r="K330" s="77" t="s">
        <v>34</v>
      </c>
      <c r="L330" s="77" t="s">
        <v>4</v>
      </c>
      <c r="M330" s="86"/>
      <c r="N330" s="92"/>
      <c r="O330" s="92"/>
      <c r="P330" s="93"/>
      <c r="Q330" s="92"/>
      <c r="R330" s="92"/>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5">
        <f aca="true" t="shared" si="85" ref="BA330:BA339">total_amount_ba($B$2,$D$2,D330,F330,J330,K330,M330)</f>
        <v>0</v>
      </c>
      <c r="BB330" s="67">
        <f aca="true" t="shared" si="86" ref="BB330:BB339">BA330+SUM(N330:AZ330)</f>
        <v>0</v>
      </c>
      <c r="BC330" s="63" t="str">
        <f aca="true" t="shared" si="87" ref="BC330:BC339">SpellNumber(L330,BB330)</f>
        <v>INR Zero Only</v>
      </c>
      <c r="HC330" s="32"/>
      <c r="HD330" s="37"/>
      <c r="HE330" s="33"/>
      <c r="HF330" s="34"/>
      <c r="HG330" s="10"/>
      <c r="HH330" s="35"/>
      <c r="HI330" s="9"/>
      <c r="HJ330" s="8"/>
      <c r="IA330" s="8">
        <v>211</v>
      </c>
      <c r="IB330" s="8" t="s">
        <v>354</v>
      </c>
      <c r="IC330" s="8" t="s">
        <v>719</v>
      </c>
      <c r="ID330" s="8">
        <v>30</v>
      </c>
      <c r="IE330" s="8" t="s">
        <v>409</v>
      </c>
      <c r="IF330" s="9"/>
      <c r="IG330" s="9"/>
      <c r="IH330" s="9"/>
      <c r="II330" s="9"/>
    </row>
    <row r="331" spans="1:243" s="7" customFormat="1" ht="85.5">
      <c r="A331" s="57">
        <v>212</v>
      </c>
      <c r="B331" s="58" t="s">
        <v>355</v>
      </c>
      <c r="C331" s="61" t="s">
        <v>720</v>
      </c>
      <c r="D331" s="89">
        <v>2</v>
      </c>
      <c r="E331" s="75" t="s">
        <v>409</v>
      </c>
      <c r="F331" s="76"/>
      <c r="G331" s="77"/>
      <c r="H331" s="77"/>
      <c r="I331" s="79" t="s">
        <v>33</v>
      </c>
      <c r="J331" s="80">
        <f t="shared" si="84"/>
        <v>1</v>
      </c>
      <c r="K331" s="77" t="s">
        <v>34</v>
      </c>
      <c r="L331" s="77" t="s">
        <v>4</v>
      </c>
      <c r="M331" s="86"/>
      <c r="N331" s="92"/>
      <c r="O331" s="92"/>
      <c r="P331" s="93"/>
      <c r="Q331" s="92"/>
      <c r="R331" s="92"/>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5">
        <f t="shared" si="85"/>
        <v>0</v>
      </c>
      <c r="BB331" s="67">
        <f t="shared" si="86"/>
        <v>0</v>
      </c>
      <c r="BC331" s="63" t="str">
        <f t="shared" si="87"/>
        <v>INR Zero Only</v>
      </c>
      <c r="IA331" s="8">
        <v>212</v>
      </c>
      <c r="IB331" s="8" t="s">
        <v>355</v>
      </c>
      <c r="IC331" s="8" t="s">
        <v>720</v>
      </c>
      <c r="ID331" s="8">
        <v>2</v>
      </c>
      <c r="IE331" s="8" t="s">
        <v>409</v>
      </c>
      <c r="IF331" s="9"/>
      <c r="IG331" s="9"/>
      <c r="IH331" s="9"/>
      <c r="II331" s="9"/>
    </row>
    <row r="332" spans="1:243" s="7" customFormat="1" ht="71.25">
      <c r="A332" s="57">
        <v>213</v>
      </c>
      <c r="B332" s="58" t="s">
        <v>356</v>
      </c>
      <c r="C332" s="61" t="s">
        <v>721</v>
      </c>
      <c r="D332" s="89">
        <v>22</v>
      </c>
      <c r="E332" s="75" t="s">
        <v>423</v>
      </c>
      <c r="F332" s="76"/>
      <c r="G332" s="77"/>
      <c r="H332" s="77"/>
      <c r="I332" s="79" t="s">
        <v>33</v>
      </c>
      <c r="J332" s="80">
        <f t="shared" si="84"/>
        <v>1</v>
      </c>
      <c r="K332" s="77" t="s">
        <v>34</v>
      </c>
      <c r="L332" s="77" t="s">
        <v>4</v>
      </c>
      <c r="M332" s="86"/>
      <c r="N332" s="92"/>
      <c r="O332" s="92"/>
      <c r="P332" s="93"/>
      <c r="Q332" s="92"/>
      <c r="R332" s="92"/>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5">
        <f t="shared" si="85"/>
        <v>0</v>
      </c>
      <c r="BB332" s="67">
        <f t="shared" si="86"/>
        <v>0</v>
      </c>
      <c r="BC332" s="63" t="str">
        <f t="shared" si="87"/>
        <v>INR Zero Only</v>
      </c>
      <c r="IA332" s="8">
        <v>213</v>
      </c>
      <c r="IB332" s="8" t="s">
        <v>356</v>
      </c>
      <c r="IC332" s="8" t="s">
        <v>721</v>
      </c>
      <c r="ID332" s="8">
        <v>22</v>
      </c>
      <c r="IE332" s="8" t="s">
        <v>423</v>
      </c>
      <c r="IF332" s="9"/>
      <c r="IG332" s="9"/>
      <c r="IH332" s="9"/>
      <c r="II332" s="9"/>
    </row>
    <row r="333" spans="1:243" s="7" customFormat="1" ht="171">
      <c r="A333" s="57">
        <v>214</v>
      </c>
      <c r="B333" s="58" t="s">
        <v>357</v>
      </c>
      <c r="C333" s="61" t="s">
        <v>722</v>
      </c>
      <c r="D333" s="91">
        <v>750</v>
      </c>
      <c r="E333" s="75" t="s">
        <v>402</v>
      </c>
      <c r="F333" s="76"/>
      <c r="G333" s="77"/>
      <c r="H333" s="77"/>
      <c r="I333" s="79" t="s">
        <v>33</v>
      </c>
      <c r="J333" s="80">
        <f t="shared" si="84"/>
        <v>1</v>
      </c>
      <c r="K333" s="77" t="s">
        <v>34</v>
      </c>
      <c r="L333" s="77" t="s">
        <v>4</v>
      </c>
      <c r="M333" s="86"/>
      <c r="N333" s="92"/>
      <c r="O333" s="92"/>
      <c r="P333" s="93"/>
      <c r="Q333" s="92"/>
      <c r="R333" s="92"/>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5">
        <f t="shared" si="85"/>
        <v>0</v>
      </c>
      <c r="BB333" s="67">
        <f t="shared" si="86"/>
        <v>0</v>
      </c>
      <c r="BC333" s="63" t="str">
        <f t="shared" si="87"/>
        <v>INR Zero Only</v>
      </c>
      <c r="IA333" s="8">
        <v>214</v>
      </c>
      <c r="IB333" s="8" t="s">
        <v>357</v>
      </c>
      <c r="IC333" s="8" t="s">
        <v>722</v>
      </c>
      <c r="ID333" s="8">
        <v>750</v>
      </c>
      <c r="IE333" s="8" t="s">
        <v>402</v>
      </c>
      <c r="IF333" s="9"/>
      <c r="IG333" s="9"/>
      <c r="IH333" s="9"/>
      <c r="II333" s="9"/>
    </row>
    <row r="334" spans="1:243" s="7" customFormat="1" ht="71.25">
      <c r="A334" s="57">
        <v>215</v>
      </c>
      <c r="B334" s="58" t="s">
        <v>358</v>
      </c>
      <c r="C334" s="61" t="s">
        <v>723</v>
      </c>
      <c r="D334" s="91">
        <v>600</v>
      </c>
      <c r="E334" s="75" t="s">
        <v>409</v>
      </c>
      <c r="F334" s="76"/>
      <c r="G334" s="77"/>
      <c r="H334" s="77"/>
      <c r="I334" s="79" t="s">
        <v>33</v>
      </c>
      <c r="J334" s="80">
        <f t="shared" si="84"/>
        <v>1</v>
      </c>
      <c r="K334" s="77" t="s">
        <v>34</v>
      </c>
      <c r="L334" s="77" t="s">
        <v>4</v>
      </c>
      <c r="M334" s="86"/>
      <c r="N334" s="92"/>
      <c r="O334" s="92"/>
      <c r="P334" s="93"/>
      <c r="Q334" s="92"/>
      <c r="R334" s="92"/>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6"/>
      <c r="AV334" s="94"/>
      <c r="AW334" s="94"/>
      <c r="AX334" s="94"/>
      <c r="AY334" s="94"/>
      <c r="AZ334" s="94"/>
      <c r="BA334" s="95">
        <f t="shared" si="85"/>
        <v>0</v>
      </c>
      <c r="BB334" s="67">
        <f t="shared" si="86"/>
        <v>0</v>
      </c>
      <c r="BC334" s="63" t="str">
        <f t="shared" si="87"/>
        <v>INR Zero Only</v>
      </c>
      <c r="IA334" s="8">
        <v>215</v>
      </c>
      <c r="IB334" s="8" t="s">
        <v>358</v>
      </c>
      <c r="IC334" s="8" t="s">
        <v>723</v>
      </c>
      <c r="ID334" s="8">
        <v>600</v>
      </c>
      <c r="IE334" s="8" t="s">
        <v>409</v>
      </c>
      <c r="IF334" s="9"/>
      <c r="IG334" s="9"/>
      <c r="IH334" s="9"/>
      <c r="II334" s="9"/>
    </row>
    <row r="335" spans="1:243" s="7" customFormat="1" ht="128.25">
      <c r="A335" s="57">
        <v>216</v>
      </c>
      <c r="B335" s="58" t="s">
        <v>359</v>
      </c>
      <c r="C335" s="61" t="s">
        <v>724</v>
      </c>
      <c r="D335" s="89">
        <v>325</v>
      </c>
      <c r="E335" s="75" t="s">
        <v>402</v>
      </c>
      <c r="F335" s="76"/>
      <c r="G335" s="77"/>
      <c r="H335" s="77"/>
      <c r="I335" s="79" t="s">
        <v>33</v>
      </c>
      <c r="J335" s="80">
        <f t="shared" si="84"/>
        <v>1</v>
      </c>
      <c r="K335" s="77" t="s">
        <v>34</v>
      </c>
      <c r="L335" s="77" t="s">
        <v>4</v>
      </c>
      <c r="M335" s="86"/>
      <c r="N335" s="92"/>
      <c r="O335" s="92"/>
      <c r="P335" s="93"/>
      <c r="Q335" s="92"/>
      <c r="R335" s="92"/>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5">
        <f t="shared" si="85"/>
        <v>0</v>
      </c>
      <c r="BB335" s="67">
        <f t="shared" si="86"/>
        <v>0</v>
      </c>
      <c r="BC335" s="63" t="str">
        <f t="shared" si="87"/>
        <v>INR Zero Only</v>
      </c>
      <c r="IA335" s="8">
        <v>216</v>
      </c>
      <c r="IB335" s="8" t="s">
        <v>359</v>
      </c>
      <c r="IC335" s="8" t="s">
        <v>724</v>
      </c>
      <c r="ID335" s="8">
        <v>325</v>
      </c>
      <c r="IE335" s="8" t="s">
        <v>402</v>
      </c>
      <c r="IF335" s="9"/>
      <c r="IG335" s="9"/>
      <c r="IH335" s="9"/>
      <c r="II335" s="9"/>
    </row>
    <row r="336" spans="1:243" s="7" customFormat="1" ht="85.5">
      <c r="A336" s="60">
        <v>217</v>
      </c>
      <c r="B336" s="63" t="s">
        <v>360</v>
      </c>
      <c r="C336" s="61" t="s">
        <v>725</v>
      </c>
      <c r="D336" s="89"/>
      <c r="E336" s="75"/>
      <c r="F336" s="82"/>
      <c r="G336" s="85"/>
      <c r="H336" s="84"/>
      <c r="I336" s="84" t="s">
        <v>33</v>
      </c>
      <c r="J336" s="85">
        <f t="shared" si="84"/>
        <v>1</v>
      </c>
      <c r="K336" s="85" t="s">
        <v>34</v>
      </c>
      <c r="L336" s="85" t="s">
        <v>4</v>
      </c>
      <c r="M336" s="85"/>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4"/>
      <c r="AZ336" s="84"/>
      <c r="BA336" s="84"/>
      <c r="BB336" s="69"/>
      <c r="BC336" s="69"/>
      <c r="BD336" s="9"/>
      <c r="BE336" s="9"/>
      <c r="BF336" s="9"/>
      <c r="BG336" s="9"/>
      <c r="CS336" s="8"/>
      <c r="CT336" s="8"/>
      <c r="CU336" s="8"/>
      <c r="CV336" s="8"/>
      <c r="CW336" s="8"/>
      <c r="CX336" s="9"/>
      <c r="CY336" s="9"/>
      <c r="CZ336" s="9"/>
      <c r="DA336" s="9"/>
      <c r="EM336" s="8"/>
      <c r="EN336" s="8"/>
      <c r="EO336" s="8"/>
      <c r="EP336" s="8"/>
      <c r="EQ336" s="8"/>
      <c r="ER336" s="9"/>
      <c r="ES336" s="9"/>
      <c r="ET336" s="9"/>
      <c r="EU336" s="9"/>
      <c r="GG336" s="8"/>
      <c r="GH336" s="8"/>
      <c r="GI336" s="8"/>
      <c r="GJ336" s="8"/>
      <c r="GK336" s="8"/>
      <c r="GL336" s="9"/>
      <c r="GM336" s="9"/>
      <c r="GN336" s="9"/>
      <c r="GO336" s="9"/>
      <c r="IA336" s="8">
        <v>217</v>
      </c>
      <c r="IB336" s="8" t="s">
        <v>360</v>
      </c>
      <c r="IC336" s="8" t="s">
        <v>725</v>
      </c>
      <c r="ID336" s="8"/>
      <c r="IE336" s="8"/>
      <c r="IF336" s="9"/>
      <c r="IG336" s="9"/>
      <c r="IH336" s="9"/>
      <c r="II336" s="9"/>
    </row>
    <row r="337" spans="1:243" s="7" customFormat="1" ht="15">
      <c r="A337" s="57">
        <v>217.1</v>
      </c>
      <c r="B337" s="58" t="s">
        <v>361</v>
      </c>
      <c r="C337" s="61" t="s">
        <v>726</v>
      </c>
      <c r="D337" s="91">
        <v>2</v>
      </c>
      <c r="E337" s="75" t="s">
        <v>402</v>
      </c>
      <c r="F337" s="76"/>
      <c r="G337" s="77"/>
      <c r="H337" s="77"/>
      <c r="I337" s="79" t="s">
        <v>33</v>
      </c>
      <c r="J337" s="80">
        <f t="shared" si="84"/>
        <v>1</v>
      </c>
      <c r="K337" s="77" t="s">
        <v>34</v>
      </c>
      <c r="L337" s="77" t="s">
        <v>4</v>
      </c>
      <c r="M337" s="86"/>
      <c r="N337" s="92"/>
      <c r="O337" s="92"/>
      <c r="P337" s="93"/>
      <c r="Q337" s="92"/>
      <c r="R337" s="92"/>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5">
        <f t="shared" si="85"/>
        <v>0</v>
      </c>
      <c r="BB337" s="67">
        <f t="shared" si="86"/>
        <v>0</v>
      </c>
      <c r="BC337" s="63" t="str">
        <f t="shared" si="87"/>
        <v>INR Zero Only</v>
      </c>
      <c r="HC337" s="32"/>
      <c r="HD337" s="37"/>
      <c r="HE337" s="33"/>
      <c r="HF337" s="34"/>
      <c r="HG337" s="10"/>
      <c r="HH337" s="35"/>
      <c r="HI337" s="9"/>
      <c r="HJ337" s="8"/>
      <c r="IA337" s="8">
        <v>217.1</v>
      </c>
      <c r="IB337" s="8" t="s">
        <v>361</v>
      </c>
      <c r="IC337" s="8" t="s">
        <v>726</v>
      </c>
      <c r="ID337" s="8">
        <v>2</v>
      </c>
      <c r="IE337" s="8" t="s">
        <v>402</v>
      </c>
      <c r="IF337" s="9"/>
      <c r="IG337" s="9"/>
      <c r="IH337" s="9"/>
      <c r="II337" s="9"/>
    </row>
    <row r="338" spans="1:243" s="7" customFormat="1" ht="15">
      <c r="A338" s="57">
        <v>217.2</v>
      </c>
      <c r="B338" s="58" t="s">
        <v>362</v>
      </c>
      <c r="C338" s="61" t="s">
        <v>727</v>
      </c>
      <c r="D338" s="91">
        <v>2</v>
      </c>
      <c r="E338" s="75" t="s">
        <v>402</v>
      </c>
      <c r="F338" s="76"/>
      <c r="G338" s="77"/>
      <c r="H338" s="77"/>
      <c r="I338" s="79" t="s">
        <v>33</v>
      </c>
      <c r="J338" s="80">
        <f t="shared" si="84"/>
        <v>1</v>
      </c>
      <c r="K338" s="77" t="s">
        <v>34</v>
      </c>
      <c r="L338" s="77" t="s">
        <v>4</v>
      </c>
      <c r="M338" s="86"/>
      <c r="N338" s="92"/>
      <c r="O338" s="92"/>
      <c r="P338" s="93"/>
      <c r="Q338" s="92"/>
      <c r="R338" s="92"/>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5">
        <f t="shared" si="85"/>
        <v>0</v>
      </c>
      <c r="BB338" s="67">
        <f t="shared" si="86"/>
        <v>0</v>
      </c>
      <c r="BC338" s="63" t="str">
        <f t="shared" si="87"/>
        <v>INR Zero Only</v>
      </c>
      <c r="IA338" s="8">
        <v>217.2</v>
      </c>
      <c r="IB338" s="8" t="s">
        <v>362</v>
      </c>
      <c r="IC338" s="8" t="s">
        <v>727</v>
      </c>
      <c r="ID338" s="8">
        <v>2</v>
      </c>
      <c r="IE338" s="8" t="s">
        <v>402</v>
      </c>
      <c r="IF338" s="9"/>
      <c r="IG338" s="9"/>
      <c r="IH338" s="9"/>
      <c r="II338" s="9"/>
    </row>
    <row r="339" spans="1:243" s="7" customFormat="1" ht="71.25">
      <c r="A339" s="57">
        <v>218</v>
      </c>
      <c r="B339" s="58" t="s">
        <v>363</v>
      </c>
      <c r="C339" s="61" t="s">
        <v>728</v>
      </c>
      <c r="D339" s="89">
        <v>65</v>
      </c>
      <c r="E339" s="75" t="s">
        <v>402</v>
      </c>
      <c r="F339" s="76"/>
      <c r="G339" s="77"/>
      <c r="H339" s="77"/>
      <c r="I339" s="79" t="s">
        <v>33</v>
      </c>
      <c r="J339" s="80">
        <f t="shared" si="84"/>
        <v>1</v>
      </c>
      <c r="K339" s="77" t="s">
        <v>34</v>
      </c>
      <c r="L339" s="77" t="s">
        <v>4</v>
      </c>
      <c r="M339" s="86"/>
      <c r="N339" s="92"/>
      <c r="O339" s="92"/>
      <c r="P339" s="93"/>
      <c r="Q339" s="92"/>
      <c r="R339" s="92"/>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5">
        <f t="shared" si="85"/>
        <v>0</v>
      </c>
      <c r="BB339" s="67">
        <f t="shared" si="86"/>
        <v>0</v>
      </c>
      <c r="BC339" s="63" t="str">
        <f t="shared" si="87"/>
        <v>INR Zero Only</v>
      </c>
      <c r="IA339" s="8">
        <v>218</v>
      </c>
      <c r="IB339" s="8" t="s">
        <v>363</v>
      </c>
      <c r="IC339" s="8" t="s">
        <v>728</v>
      </c>
      <c r="ID339" s="8">
        <v>65</v>
      </c>
      <c r="IE339" s="8" t="s">
        <v>402</v>
      </c>
      <c r="IF339" s="9"/>
      <c r="IG339" s="9"/>
      <c r="IH339" s="9"/>
      <c r="II339" s="9"/>
    </row>
    <row r="340" spans="1:243" s="7" customFormat="1" ht="57">
      <c r="A340" s="57">
        <v>219</v>
      </c>
      <c r="B340" s="58" t="s">
        <v>364</v>
      </c>
      <c r="C340" s="61" t="s">
        <v>729</v>
      </c>
      <c r="D340" s="89">
        <v>2</v>
      </c>
      <c r="E340" s="75" t="s">
        <v>424</v>
      </c>
      <c r="F340" s="76"/>
      <c r="G340" s="77"/>
      <c r="H340" s="77"/>
      <c r="I340" s="79" t="s">
        <v>33</v>
      </c>
      <c r="J340" s="80">
        <f>IF(I340="Less(-)",-1,1)</f>
        <v>1</v>
      </c>
      <c r="K340" s="77" t="s">
        <v>34</v>
      </c>
      <c r="L340" s="77" t="s">
        <v>4</v>
      </c>
      <c r="M340" s="86"/>
      <c r="N340" s="92"/>
      <c r="O340" s="92"/>
      <c r="P340" s="93"/>
      <c r="Q340" s="92"/>
      <c r="R340" s="92"/>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5">
        <f>total_amount_ba($B$2,$D$2,D340,F340,J340,K340,M340)</f>
        <v>0</v>
      </c>
      <c r="BB340" s="67">
        <f>BA340+SUM(N340:AZ340)</f>
        <v>0</v>
      </c>
      <c r="BC340" s="63" t="str">
        <f>SpellNumber(L340,BB340)</f>
        <v>INR Zero Only</v>
      </c>
      <c r="IA340" s="8">
        <v>219</v>
      </c>
      <c r="IB340" s="8" t="s">
        <v>364</v>
      </c>
      <c r="IC340" s="8" t="s">
        <v>729</v>
      </c>
      <c r="ID340" s="8">
        <v>2</v>
      </c>
      <c r="IE340" s="8" t="s">
        <v>424</v>
      </c>
      <c r="IF340" s="9"/>
      <c r="IG340" s="9"/>
      <c r="IH340" s="9"/>
      <c r="II340" s="9"/>
    </row>
    <row r="341" spans="1:243" s="7" customFormat="1" ht="15">
      <c r="A341" s="60">
        <v>220</v>
      </c>
      <c r="B341" s="63" t="s">
        <v>258</v>
      </c>
      <c r="C341" s="61"/>
      <c r="D341" s="91"/>
      <c r="E341" s="75"/>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95"/>
      <c r="BB341" s="100"/>
      <c r="BC341" s="63"/>
      <c r="EM341" s="8"/>
      <c r="EN341" s="8"/>
      <c r="EO341" s="8"/>
      <c r="EP341" s="8"/>
      <c r="EQ341" s="8"/>
      <c r="ER341" s="9"/>
      <c r="ES341" s="9"/>
      <c r="ET341" s="9"/>
      <c r="EU341" s="9"/>
      <c r="GG341" s="8"/>
      <c r="GH341" s="8"/>
      <c r="GI341" s="8"/>
      <c r="GJ341" s="8"/>
      <c r="GK341" s="8"/>
      <c r="GL341" s="9"/>
      <c r="GM341" s="9"/>
      <c r="GN341" s="9"/>
      <c r="GO341" s="9"/>
      <c r="IA341" s="8">
        <v>220</v>
      </c>
      <c r="IB341" s="8" t="s">
        <v>258</v>
      </c>
      <c r="IC341" s="8"/>
      <c r="ID341" s="8"/>
      <c r="IE341" s="8"/>
      <c r="IF341" s="9"/>
      <c r="IG341" s="9"/>
      <c r="IH341" s="9"/>
      <c r="II341" s="9"/>
    </row>
    <row r="342" spans="1:243" s="7" customFormat="1" ht="15">
      <c r="A342" s="57">
        <v>221</v>
      </c>
      <c r="B342" s="58" t="s">
        <v>365</v>
      </c>
      <c r="C342" s="61" t="s">
        <v>730</v>
      </c>
      <c r="D342" s="91">
        <v>5</v>
      </c>
      <c r="E342" s="75" t="s">
        <v>411</v>
      </c>
      <c r="F342" s="76"/>
      <c r="G342" s="77"/>
      <c r="H342" s="77"/>
      <c r="I342" s="79" t="s">
        <v>33</v>
      </c>
      <c r="J342" s="80">
        <f>IF(I342="Less(-)",-1,1)</f>
        <v>1</v>
      </c>
      <c r="K342" s="77" t="s">
        <v>34</v>
      </c>
      <c r="L342" s="77" t="s">
        <v>4</v>
      </c>
      <c r="M342" s="86"/>
      <c r="N342" s="92"/>
      <c r="O342" s="92"/>
      <c r="P342" s="93"/>
      <c r="Q342" s="92"/>
      <c r="R342" s="92"/>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5">
        <f>total_amount_ba($B$2,$D$2,D342,F342,J342,K342,M342)</f>
        <v>0</v>
      </c>
      <c r="BB342" s="67">
        <f>BA342+SUM(N342:AZ342)</f>
        <v>0</v>
      </c>
      <c r="BC342" s="63" t="str">
        <f>SpellNumber(L342,BB342)</f>
        <v>INR Zero Only</v>
      </c>
      <c r="HC342" s="32"/>
      <c r="HD342" s="37"/>
      <c r="HE342" s="33"/>
      <c r="HF342" s="34"/>
      <c r="HG342" s="10"/>
      <c r="HH342" s="35"/>
      <c r="HI342" s="9"/>
      <c r="HJ342" s="8"/>
      <c r="IA342" s="8">
        <v>221</v>
      </c>
      <c r="IB342" s="8" t="s">
        <v>365</v>
      </c>
      <c r="IC342" s="8" t="s">
        <v>730</v>
      </c>
      <c r="ID342" s="8">
        <v>5</v>
      </c>
      <c r="IE342" s="8" t="s">
        <v>411</v>
      </c>
      <c r="IF342" s="9"/>
      <c r="IG342" s="9"/>
      <c r="IH342" s="9"/>
      <c r="II342" s="9"/>
    </row>
    <row r="343" spans="1:243" s="7" customFormat="1" ht="15">
      <c r="A343" s="60">
        <v>222</v>
      </c>
      <c r="B343" s="63" t="s">
        <v>258</v>
      </c>
      <c r="C343" s="61"/>
      <c r="D343" s="89"/>
      <c r="E343" s="75"/>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95"/>
      <c r="BB343" s="100"/>
      <c r="BC343" s="63"/>
      <c r="EM343" s="8"/>
      <c r="EN343" s="8"/>
      <c r="EO343" s="8"/>
      <c r="EP343" s="8"/>
      <c r="EQ343" s="8"/>
      <c r="ER343" s="9"/>
      <c r="ES343" s="9"/>
      <c r="ET343" s="9"/>
      <c r="EU343" s="9"/>
      <c r="GG343" s="8"/>
      <c r="GH343" s="8"/>
      <c r="GI343" s="8"/>
      <c r="GJ343" s="8"/>
      <c r="GK343" s="8"/>
      <c r="GL343" s="9"/>
      <c r="GM343" s="9"/>
      <c r="GN343" s="9"/>
      <c r="GO343" s="9"/>
      <c r="IA343" s="8">
        <v>222</v>
      </c>
      <c r="IB343" s="8" t="s">
        <v>258</v>
      </c>
      <c r="IC343" s="8"/>
      <c r="ID343" s="8"/>
      <c r="IE343" s="8"/>
      <c r="IF343" s="9"/>
      <c r="IG343" s="9"/>
      <c r="IH343" s="9"/>
      <c r="II343" s="9"/>
    </row>
    <row r="344" spans="1:243" s="7" customFormat="1" ht="15">
      <c r="A344" s="57">
        <v>223</v>
      </c>
      <c r="B344" s="58" t="s">
        <v>366</v>
      </c>
      <c r="C344" s="61" t="s">
        <v>731</v>
      </c>
      <c r="D344" s="89">
        <v>5</v>
      </c>
      <c r="E344" s="75" t="s">
        <v>411</v>
      </c>
      <c r="F344" s="76"/>
      <c r="G344" s="77"/>
      <c r="H344" s="78"/>
      <c r="I344" s="79" t="s">
        <v>33</v>
      </c>
      <c r="J344" s="80">
        <f aca="true" t="shared" si="88" ref="J344:J354">IF(I344="Less(-)",-1,1)</f>
        <v>1</v>
      </c>
      <c r="K344" s="77" t="s">
        <v>34</v>
      </c>
      <c r="L344" s="77" t="s">
        <v>4</v>
      </c>
      <c r="M344" s="86"/>
      <c r="N344" s="92"/>
      <c r="O344" s="92"/>
      <c r="P344" s="93"/>
      <c r="Q344" s="92"/>
      <c r="R344" s="92"/>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5">
        <f aca="true" t="shared" si="89" ref="BA344:BA354">total_amount_ba($B$2,$D$2,D344,F344,J344,K344,M344)</f>
        <v>0</v>
      </c>
      <c r="BB344" s="67">
        <f aca="true" t="shared" si="90" ref="BB344:BB354">BA344+SUM(N344:AZ344)</f>
        <v>0</v>
      </c>
      <c r="BC344" s="63" t="str">
        <f aca="true" t="shared" si="91" ref="BC344:BC354">SpellNumber(L344,BB344)</f>
        <v>INR Zero Only</v>
      </c>
      <c r="HC344" s="32"/>
      <c r="HD344" s="37"/>
      <c r="HE344" s="33"/>
      <c r="HF344" s="34"/>
      <c r="HG344" s="10"/>
      <c r="HH344" s="35"/>
      <c r="HI344" s="9"/>
      <c r="HJ344" s="8"/>
      <c r="IA344" s="8">
        <v>223</v>
      </c>
      <c r="IB344" s="8" t="s">
        <v>366</v>
      </c>
      <c r="IC344" s="8" t="s">
        <v>731</v>
      </c>
      <c r="ID344" s="8">
        <v>5</v>
      </c>
      <c r="IE344" s="8" t="s">
        <v>411</v>
      </c>
      <c r="IF344" s="9"/>
      <c r="IG344" s="9"/>
      <c r="IH344" s="9"/>
      <c r="II344" s="9"/>
    </row>
    <row r="345" spans="1:243" s="7" customFormat="1" ht="42.75">
      <c r="A345" s="60">
        <v>224</v>
      </c>
      <c r="B345" s="63" t="s">
        <v>367</v>
      </c>
      <c r="C345" s="61" t="s">
        <v>732</v>
      </c>
      <c r="D345" s="91"/>
      <c r="E345" s="75"/>
      <c r="F345" s="82"/>
      <c r="G345" s="85"/>
      <c r="H345" s="84"/>
      <c r="I345" s="84" t="s">
        <v>33</v>
      </c>
      <c r="J345" s="85">
        <f t="shared" si="88"/>
        <v>1</v>
      </c>
      <c r="K345" s="85" t="s">
        <v>34</v>
      </c>
      <c r="L345" s="85" t="s">
        <v>4</v>
      </c>
      <c r="M345" s="85"/>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4"/>
      <c r="AZ345" s="84"/>
      <c r="BA345" s="84"/>
      <c r="BB345" s="69"/>
      <c r="BC345" s="69"/>
      <c r="BD345" s="9"/>
      <c r="BE345" s="9"/>
      <c r="BF345" s="9"/>
      <c r="BG345" s="9"/>
      <c r="CS345" s="8"/>
      <c r="CT345" s="8"/>
      <c r="CU345" s="8"/>
      <c r="CV345" s="8"/>
      <c r="CW345" s="8"/>
      <c r="CX345" s="9"/>
      <c r="CY345" s="9"/>
      <c r="CZ345" s="9"/>
      <c r="DA345" s="9"/>
      <c r="EM345" s="8"/>
      <c r="EN345" s="8"/>
      <c r="EO345" s="8"/>
      <c r="EP345" s="8"/>
      <c r="EQ345" s="8"/>
      <c r="ER345" s="9"/>
      <c r="ES345" s="9"/>
      <c r="ET345" s="9"/>
      <c r="EU345" s="9"/>
      <c r="GG345" s="8"/>
      <c r="GH345" s="8"/>
      <c r="GI345" s="8"/>
      <c r="GJ345" s="8"/>
      <c r="GK345" s="8"/>
      <c r="GL345" s="9"/>
      <c r="GM345" s="9"/>
      <c r="GN345" s="9"/>
      <c r="GO345" s="9"/>
      <c r="IA345" s="8">
        <v>224</v>
      </c>
      <c r="IB345" s="8" t="s">
        <v>367</v>
      </c>
      <c r="IC345" s="8" t="s">
        <v>732</v>
      </c>
      <c r="ID345" s="8"/>
      <c r="IE345" s="8"/>
      <c r="IF345" s="9"/>
      <c r="IG345" s="9"/>
      <c r="IH345" s="9"/>
      <c r="II345" s="9"/>
    </row>
    <row r="346" spans="1:243" s="7" customFormat="1" ht="15">
      <c r="A346" s="57">
        <v>224.1</v>
      </c>
      <c r="B346" s="58" t="s">
        <v>368</v>
      </c>
      <c r="C346" s="61" t="s">
        <v>733</v>
      </c>
      <c r="D346" s="91">
        <v>1500</v>
      </c>
      <c r="E346" s="75" t="s">
        <v>787</v>
      </c>
      <c r="F346" s="76"/>
      <c r="G346" s="77"/>
      <c r="H346" s="77"/>
      <c r="I346" s="79" t="s">
        <v>33</v>
      </c>
      <c r="J346" s="80">
        <f t="shared" si="88"/>
        <v>1</v>
      </c>
      <c r="K346" s="77" t="s">
        <v>34</v>
      </c>
      <c r="L346" s="77" t="s">
        <v>4</v>
      </c>
      <c r="M346" s="86"/>
      <c r="N346" s="92"/>
      <c r="O346" s="92"/>
      <c r="P346" s="93"/>
      <c r="Q346" s="92"/>
      <c r="R346" s="92"/>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5">
        <f t="shared" si="89"/>
        <v>0</v>
      </c>
      <c r="BB346" s="67">
        <f t="shared" si="90"/>
        <v>0</v>
      </c>
      <c r="BC346" s="63" t="str">
        <f t="shared" si="91"/>
        <v>INR Zero Only</v>
      </c>
      <c r="HC346" s="32"/>
      <c r="HD346" s="37"/>
      <c r="HE346" s="33"/>
      <c r="HF346" s="34"/>
      <c r="HG346" s="10"/>
      <c r="HH346" s="35"/>
      <c r="HI346" s="9"/>
      <c r="HJ346" s="8"/>
      <c r="IA346" s="8">
        <v>224.1</v>
      </c>
      <c r="IB346" s="8" t="s">
        <v>368</v>
      </c>
      <c r="IC346" s="8" t="s">
        <v>733</v>
      </c>
      <c r="ID346" s="8">
        <v>1500</v>
      </c>
      <c r="IE346" s="8" t="s">
        <v>787</v>
      </c>
      <c r="IF346" s="9"/>
      <c r="IG346" s="9"/>
      <c r="IH346" s="9"/>
      <c r="II346" s="9"/>
    </row>
    <row r="347" spans="1:243" s="7" customFormat="1" ht="15">
      <c r="A347" s="57">
        <v>224.2</v>
      </c>
      <c r="B347" s="58" t="s">
        <v>369</v>
      </c>
      <c r="C347" s="61" t="s">
        <v>734</v>
      </c>
      <c r="D347" s="89">
        <v>1500</v>
      </c>
      <c r="E347" s="75" t="s">
        <v>787</v>
      </c>
      <c r="F347" s="76"/>
      <c r="G347" s="77"/>
      <c r="H347" s="77"/>
      <c r="I347" s="79" t="s">
        <v>33</v>
      </c>
      <c r="J347" s="80">
        <f t="shared" si="88"/>
        <v>1</v>
      </c>
      <c r="K347" s="77" t="s">
        <v>34</v>
      </c>
      <c r="L347" s="77" t="s">
        <v>4</v>
      </c>
      <c r="M347" s="86"/>
      <c r="N347" s="92"/>
      <c r="O347" s="92"/>
      <c r="P347" s="93"/>
      <c r="Q347" s="92"/>
      <c r="R347" s="92"/>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5">
        <f t="shared" si="89"/>
        <v>0</v>
      </c>
      <c r="BB347" s="67">
        <f t="shared" si="90"/>
        <v>0</v>
      </c>
      <c r="BC347" s="63" t="str">
        <f t="shared" si="91"/>
        <v>INR Zero Only</v>
      </c>
      <c r="IA347" s="8">
        <v>224.2</v>
      </c>
      <c r="IB347" s="8" t="s">
        <v>369</v>
      </c>
      <c r="IC347" s="8" t="s">
        <v>734</v>
      </c>
      <c r="ID347" s="8">
        <v>1500</v>
      </c>
      <c r="IE347" s="8" t="s">
        <v>787</v>
      </c>
      <c r="IF347" s="9"/>
      <c r="IG347" s="9"/>
      <c r="IH347" s="9"/>
      <c r="II347" s="9"/>
    </row>
    <row r="348" spans="1:243" s="7" customFormat="1" ht="71.25">
      <c r="A348" s="57">
        <v>225</v>
      </c>
      <c r="B348" s="58" t="s">
        <v>370</v>
      </c>
      <c r="C348" s="61" t="s">
        <v>735</v>
      </c>
      <c r="D348" s="89">
        <v>20</v>
      </c>
      <c r="E348" s="75" t="s">
        <v>410</v>
      </c>
      <c r="F348" s="76"/>
      <c r="G348" s="77"/>
      <c r="H348" s="77"/>
      <c r="I348" s="79" t="s">
        <v>33</v>
      </c>
      <c r="J348" s="80">
        <f t="shared" si="88"/>
        <v>1</v>
      </c>
      <c r="K348" s="77" t="s">
        <v>34</v>
      </c>
      <c r="L348" s="77" t="s">
        <v>4</v>
      </c>
      <c r="M348" s="86"/>
      <c r="N348" s="92"/>
      <c r="O348" s="92"/>
      <c r="P348" s="93"/>
      <c r="Q348" s="92"/>
      <c r="R348" s="92"/>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5">
        <f t="shared" si="89"/>
        <v>0</v>
      </c>
      <c r="BB348" s="67">
        <f t="shared" si="90"/>
        <v>0</v>
      </c>
      <c r="BC348" s="63" t="str">
        <f t="shared" si="91"/>
        <v>INR Zero Only</v>
      </c>
      <c r="IA348" s="8">
        <v>225</v>
      </c>
      <c r="IB348" s="8" t="s">
        <v>370</v>
      </c>
      <c r="IC348" s="8" t="s">
        <v>735</v>
      </c>
      <c r="ID348" s="8">
        <v>20</v>
      </c>
      <c r="IE348" s="8" t="s">
        <v>410</v>
      </c>
      <c r="IF348" s="9"/>
      <c r="IG348" s="9"/>
      <c r="IH348" s="9"/>
      <c r="II348" s="9"/>
    </row>
    <row r="349" spans="1:243" s="7" customFormat="1" ht="57">
      <c r="A349" s="57">
        <v>226</v>
      </c>
      <c r="B349" s="58" t="s">
        <v>371</v>
      </c>
      <c r="C349" s="61" t="s">
        <v>736</v>
      </c>
      <c r="D349" s="91">
        <v>10</v>
      </c>
      <c r="E349" s="75" t="s">
        <v>425</v>
      </c>
      <c r="F349" s="76"/>
      <c r="G349" s="77"/>
      <c r="H349" s="77"/>
      <c r="I349" s="79" t="s">
        <v>33</v>
      </c>
      <c r="J349" s="80">
        <f t="shared" si="88"/>
        <v>1</v>
      </c>
      <c r="K349" s="77" t="s">
        <v>34</v>
      </c>
      <c r="L349" s="77" t="s">
        <v>4</v>
      </c>
      <c r="M349" s="86"/>
      <c r="N349" s="92"/>
      <c r="O349" s="92"/>
      <c r="P349" s="93"/>
      <c r="Q349" s="92"/>
      <c r="R349" s="92"/>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6"/>
      <c r="AV349" s="94"/>
      <c r="AW349" s="94"/>
      <c r="AX349" s="94"/>
      <c r="AY349" s="94"/>
      <c r="AZ349" s="94"/>
      <c r="BA349" s="95">
        <f t="shared" si="89"/>
        <v>0</v>
      </c>
      <c r="BB349" s="67">
        <f t="shared" si="90"/>
        <v>0</v>
      </c>
      <c r="BC349" s="63" t="str">
        <f t="shared" si="91"/>
        <v>INR Zero Only</v>
      </c>
      <c r="IA349" s="8">
        <v>226</v>
      </c>
      <c r="IB349" s="8" t="s">
        <v>371</v>
      </c>
      <c r="IC349" s="8" t="s">
        <v>736</v>
      </c>
      <c r="ID349" s="8">
        <v>10</v>
      </c>
      <c r="IE349" s="8" t="s">
        <v>425</v>
      </c>
      <c r="IF349" s="9"/>
      <c r="IG349" s="9"/>
      <c r="IH349" s="9"/>
      <c r="II349" s="9"/>
    </row>
    <row r="350" spans="1:243" s="7" customFormat="1" ht="28.5">
      <c r="A350" s="57">
        <v>227</v>
      </c>
      <c r="B350" s="58" t="s">
        <v>372</v>
      </c>
      <c r="C350" s="61" t="s">
        <v>737</v>
      </c>
      <c r="D350" s="91">
        <v>10</v>
      </c>
      <c r="E350" s="75" t="s">
        <v>409</v>
      </c>
      <c r="F350" s="76"/>
      <c r="G350" s="77"/>
      <c r="H350" s="77"/>
      <c r="I350" s="79" t="s">
        <v>33</v>
      </c>
      <c r="J350" s="80">
        <f t="shared" si="88"/>
        <v>1</v>
      </c>
      <c r="K350" s="77" t="s">
        <v>34</v>
      </c>
      <c r="L350" s="77" t="s">
        <v>4</v>
      </c>
      <c r="M350" s="86"/>
      <c r="N350" s="92"/>
      <c r="O350" s="92"/>
      <c r="P350" s="93"/>
      <c r="Q350" s="92"/>
      <c r="R350" s="92"/>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5">
        <f t="shared" si="89"/>
        <v>0</v>
      </c>
      <c r="BB350" s="67">
        <f t="shared" si="90"/>
        <v>0</v>
      </c>
      <c r="BC350" s="63" t="str">
        <f t="shared" si="91"/>
        <v>INR Zero Only</v>
      </c>
      <c r="IA350" s="8">
        <v>227</v>
      </c>
      <c r="IB350" s="8" t="s">
        <v>372</v>
      </c>
      <c r="IC350" s="8" t="s">
        <v>737</v>
      </c>
      <c r="ID350" s="8">
        <v>10</v>
      </c>
      <c r="IE350" s="8" t="s">
        <v>409</v>
      </c>
      <c r="IF350" s="9"/>
      <c r="IG350" s="9"/>
      <c r="IH350" s="9"/>
      <c r="II350" s="9"/>
    </row>
    <row r="351" spans="1:243" s="7" customFormat="1" ht="28.5">
      <c r="A351" s="60">
        <v>228</v>
      </c>
      <c r="B351" s="63" t="s">
        <v>373</v>
      </c>
      <c r="C351" s="61" t="s">
        <v>738</v>
      </c>
      <c r="D351" s="89"/>
      <c r="E351" s="75"/>
      <c r="F351" s="82"/>
      <c r="G351" s="85"/>
      <c r="H351" s="84"/>
      <c r="I351" s="84" t="s">
        <v>33</v>
      </c>
      <c r="J351" s="85">
        <f t="shared" si="88"/>
        <v>1</v>
      </c>
      <c r="K351" s="85" t="s">
        <v>34</v>
      </c>
      <c r="L351" s="85" t="s">
        <v>4</v>
      </c>
      <c r="M351" s="85"/>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c r="AY351" s="84"/>
      <c r="AZ351" s="84"/>
      <c r="BA351" s="84"/>
      <c r="BB351" s="69"/>
      <c r="BC351" s="69"/>
      <c r="BD351" s="9"/>
      <c r="BE351" s="9"/>
      <c r="BF351" s="9"/>
      <c r="BG351" s="9"/>
      <c r="CS351" s="8"/>
      <c r="CT351" s="8"/>
      <c r="CU351" s="8"/>
      <c r="CV351" s="8"/>
      <c r="CW351" s="8"/>
      <c r="CX351" s="9"/>
      <c r="CY351" s="9"/>
      <c r="CZ351" s="9"/>
      <c r="DA351" s="9"/>
      <c r="EM351" s="8"/>
      <c r="EN351" s="8"/>
      <c r="EO351" s="8"/>
      <c r="EP351" s="8"/>
      <c r="EQ351" s="8"/>
      <c r="ER351" s="9"/>
      <c r="ES351" s="9"/>
      <c r="ET351" s="9"/>
      <c r="EU351" s="9"/>
      <c r="GG351" s="8"/>
      <c r="GH351" s="8"/>
      <c r="GI351" s="8"/>
      <c r="GJ351" s="8"/>
      <c r="GK351" s="8"/>
      <c r="GL351" s="9"/>
      <c r="GM351" s="9"/>
      <c r="GN351" s="9"/>
      <c r="GO351" s="9"/>
      <c r="IA351" s="8">
        <v>228</v>
      </c>
      <c r="IB351" s="8" t="s">
        <v>373</v>
      </c>
      <c r="IC351" s="8" t="s">
        <v>738</v>
      </c>
      <c r="ID351" s="8"/>
      <c r="IE351" s="8"/>
      <c r="IF351" s="9"/>
      <c r="IG351" s="9"/>
      <c r="IH351" s="9"/>
      <c r="II351" s="9"/>
    </row>
    <row r="352" spans="1:243" s="7" customFormat="1" ht="15">
      <c r="A352" s="57">
        <v>228.1</v>
      </c>
      <c r="B352" s="58" t="s">
        <v>374</v>
      </c>
      <c r="C352" s="61" t="s">
        <v>739</v>
      </c>
      <c r="D352" s="89">
        <v>5</v>
      </c>
      <c r="E352" s="75" t="s">
        <v>409</v>
      </c>
      <c r="F352" s="76"/>
      <c r="G352" s="77"/>
      <c r="H352" s="77"/>
      <c r="I352" s="79" t="s">
        <v>33</v>
      </c>
      <c r="J352" s="80">
        <f t="shared" si="88"/>
        <v>1</v>
      </c>
      <c r="K352" s="77" t="s">
        <v>34</v>
      </c>
      <c r="L352" s="77" t="s">
        <v>4</v>
      </c>
      <c r="M352" s="86"/>
      <c r="N352" s="92"/>
      <c r="O352" s="92"/>
      <c r="P352" s="93"/>
      <c r="Q352" s="92"/>
      <c r="R352" s="92"/>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5">
        <f t="shared" si="89"/>
        <v>0</v>
      </c>
      <c r="BB352" s="67">
        <f t="shared" si="90"/>
        <v>0</v>
      </c>
      <c r="BC352" s="63" t="str">
        <f t="shared" si="91"/>
        <v>INR Zero Only</v>
      </c>
      <c r="HC352" s="32"/>
      <c r="HD352" s="37"/>
      <c r="HE352" s="33"/>
      <c r="HF352" s="34"/>
      <c r="HG352" s="10"/>
      <c r="HH352" s="35"/>
      <c r="HI352" s="9"/>
      <c r="HJ352" s="8"/>
      <c r="IA352" s="8">
        <v>228.1</v>
      </c>
      <c r="IB352" s="8" t="s">
        <v>374</v>
      </c>
      <c r="IC352" s="8" t="s">
        <v>739</v>
      </c>
      <c r="ID352" s="8">
        <v>5</v>
      </c>
      <c r="IE352" s="8" t="s">
        <v>409</v>
      </c>
      <c r="IF352" s="9"/>
      <c r="IG352" s="9"/>
      <c r="IH352" s="9"/>
      <c r="II352" s="9"/>
    </row>
    <row r="353" spans="1:243" s="7" customFormat="1" ht="15">
      <c r="A353" s="57">
        <v>228.2</v>
      </c>
      <c r="B353" s="58" t="s">
        <v>375</v>
      </c>
      <c r="C353" s="61" t="s">
        <v>740</v>
      </c>
      <c r="D353" s="91">
        <v>5</v>
      </c>
      <c r="E353" s="75" t="s">
        <v>409</v>
      </c>
      <c r="F353" s="76"/>
      <c r="G353" s="77"/>
      <c r="H353" s="77"/>
      <c r="I353" s="79" t="s">
        <v>33</v>
      </c>
      <c r="J353" s="80">
        <f t="shared" si="88"/>
        <v>1</v>
      </c>
      <c r="K353" s="77" t="s">
        <v>34</v>
      </c>
      <c r="L353" s="77" t="s">
        <v>4</v>
      </c>
      <c r="M353" s="86"/>
      <c r="N353" s="92"/>
      <c r="O353" s="92"/>
      <c r="P353" s="93"/>
      <c r="Q353" s="92"/>
      <c r="R353" s="92"/>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5">
        <f t="shared" si="89"/>
        <v>0</v>
      </c>
      <c r="BB353" s="67">
        <f t="shared" si="90"/>
        <v>0</v>
      </c>
      <c r="BC353" s="63" t="str">
        <f t="shared" si="91"/>
        <v>INR Zero Only</v>
      </c>
      <c r="IA353" s="8">
        <v>228.2</v>
      </c>
      <c r="IB353" s="8" t="s">
        <v>375</v>
      </c>
      <c r="IC353" s="8" t="s">
        <v>740</v>
      </c>
      <c r="ID353" s="8">
        <v>5</v>
      </c>
      <c r="IE353" s="8" t="s">
        <v>409</v>
      </c>
      <c r="IF353" s="9"/>
      <c r="IG353" s="9"/>
      <c r="IH353" s="9"/>
      <c r="II353" s="9"/>
    </row>
    <row r="354" spans="1:243" s="7" customFormat="1" ht="28.5">
      <c r="A354" s="57">
        <v>229</v>
      </c>
      <c r="B354" s="58" t="s">
        <v>376</v>
      </c>
      <c r="C354" s="61" t="s">
        <v>741</v>
      </c>
      <c r="D354" s="91">
        <v>5</v>
      </c>
      <c r="E354" s="75" t="s">
        <v>426</v>
      </c>
      <c r="F354" s="76"/>
      <c r="G354" s="77"/>
      <c r="H354" s="77"/>
      <c r="I354" s="79" t="s">
        <v>33</v>
      </c>
      <c r="J354" s="80">
        <f t="shared" si="88"/>
        <v>1</v>
      </c>
      <c r="K354" s="77" t="s">
        <v>34</v>
      </c>
      <c r="L354" s="77" t="s">
        <v>4</v>
      </c>
      <c r="M354" s="86"/>
      <c r="N354" s="92"/>
      <c r="O354" s="92"/>
      <c r="P354" s="93"/>
      <c r="Q354" s="92"/>
      <c r="R354" s="92"/>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5">
        <f t="shared" si="89"/>
        <v>0</v>
      </c>
      <c r="BB354" s="67">
        <f t="shared" si="90"/>
        <v>0</v>
      </c>
      <c r="BC354" s="63" t="str">
        <f t="shared" si="91"/>
        <v>INR Zero Only</v>
      </c>
      <c r="IA354" s="8">
        <v>229</v>
      </c>
      <c r="IB354" s="8" t="s">
        <v>376</v>
      </c>
      <c r="IC354" s="8" t="s">
        <v>741</v>
      </c>
      <c r="ID354" s="8">
        <v>5</v>
      </c>
      <c r="IE354" s="8" t="s">
        <v>426</v>
      </c>
      <c r="IF354" s="9"/>
      <c r="IG354" s="9"/>
      <c r="IH354" s="9"/>
      <c r="II354" s="9"/>
    </row>
    <row r="355" spans="1:243" s="7" customFormat="1" ht="99.75">
      <c r="A355" s="57">
        <v>230</v>
      </c>
      <c r="B355" s="58" t="s">
        <v>377</v>
      </c>
      <c r="C355" s="61" t="s">
        <v>742</v>
      </c>
      <c r="D355" s="89">
        <v>2</v>
      </c>
      <c r="E355" s="75" t="s">
        <v>411</v>
      </c>
      <c r="F355" s="76"/>
      <c r="G355" s="77"/>
      <c r="H355" s="77"/>
      <c r="I355" s="79" t="s">
        <v>33</v>
      </c>
      <c r="J355" s="80">
        <f>IF(I355="Less(-)",-1,1)</f>
        <v>1</v>
      </c>
      <c r="K355" s="77" t="s">
        <v>34</v>
      </c>
      <c r="L355" s="77" t="s">
        <v>4</v>
      </c>
      <c r="M355" s="86"/>
      <c r="N355" s="92"/>
      <c r="O355" s="92"/>
      <c r="P355" s="93"/>
      <c r="Q355" s="92"/>
      <c r="R355" s="92"/>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5">
        <f>total_amount_ba($B$2,$D$2,D355,F355,J355,K355,M355)</f>
        <v>0</v>
      </c>
      <c r="BB355" s="67">
        <f>BA355+SUM(N355:AZ355)</f>
        <v>0</v>
      </c>
      <c r="BC355" s="63" t="str">
        <f>SpellNumber(L355,BB355)</f>
        <v>INR Zero Only</v>
      </c>
      <c r="IA355" s="8">
        <v>230</v>
      </c>
      <c r="IB355" s="8" t="s">
        <v>377</v>
      </c>
      <c r="IC355" s="8" t="s">
        <v>742</v>
      </c>
      <c r="ID355" s="8">
        <v>2</v>
      </c>
      <c r="IE355" s="8" t="s">
        <v>411</v>
      </c>
      <c r="IF355" s="9"/>
      <c r="IG355" s="9"/>
      <c r="IH355" s="9"/>
      <c r="II355" s="9"/>
    </row>
    <row r="356" spans="1:243" s="7" customFormat="1" ht="28.5">
      <c r="A356" s="57">
        <v>231</v>
      </c>
      <c r="B356" s="58" t="s">
        <v>378</v>
      </c>
      <c r="C356" s="61" t="s">
        <v>743</v>
      </c>
      <c r="D356" s="89">
        <v>15</v>
      </c>
      <c r="E356" s="75" t="s">
        <v>401</v>
      </c>
      <c r="F356" s="76"/>
      <c r="G356" s="77"/>
      <c r="H356" s="77"/>
      <c r="I356" s="79" t="s">
        <v>33</v>
      </c>
      <c r="J356" s="80">
        <f>IF(I356="Less(-)",-1,1)</f>
        <v>1</v>
      </c>
      <c r="K356" s="77" t="s">
        <v>34</v>
      </c>
      <c r="L356" s="77" t="s">
        <v>4</v>
      </c>
      <c r="M356" s="86"/>
      <c r="N356" s="92"/>
      <c r="O356" s="92"/>
      <c r="P356" s="93"/>
      <c r="Q356" s="92"/>
      <c r="R356" s="92"/>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5">
        <f>total_amount_ba($B$2,$D$2,D356,F356,J356,K356,M356)</f>
        <v>0</v>
      </c>
      <c r="BB356" s="67">
        <f>BA356+SUM(N356:AZ356)</f>
        <v>0</v>
      </c>
      <c r="BC356" s="63" t="str">
        <f>SpellNumber(L356,BB356)</f>
        <v>INR Zero Only</v>
      </c>
      <c r="IA356" s="8">
        <v>231</v>
      </c>
      <c r="IB356" s="8" t="s">
        <v>378</v>
      </c>
      <c r="IC356" s="8" t="s">
        <v>743</v>
      </c>
      <c r="ID356" s="8">
        <v>15</v>
      </c>
      <c r="IE356" s="8" t="s">
        <v>401</v>
      </c>
      <c r="IF356" s="9"/>
      <c r="IG356" s="9"/>
      <c r="IH356" s="9"/>
      <c r="II356" s="9"/>
    </row>
    <row r="357" spans="1:243" s="7" customFormat="1" ht="28.5">
      <c r="A357" s="57">
        <v>232</v>
      </c>
      <c r="B357" s="58" t="s">
        <v>379</v>
      </c>
      <c r="C357" s="61" t="s">
        <v>744</v>
      </c>
      <c r="D357" s="91">
        <v>50</v>
      </c>
      <c r="E357" s="75" t="s">
        <v>401</v>
      </c>
      <c r="F357" s="76"/>
      <c r="G357" s="77"/>
      <c r="H357" s="77"/>
      <c r="I357" s="79" t="s">
        <v>33</v>
      </c>
      <c r="J357" s="80">
        <f>IF(I357="Less(-)",-1,1)</f>
        <v>1</v>
      </c>
      <c r="K357" s="77" t="s">
        <v>34</v>
      </c>
      <c r="L357" s="77" t="s">
        <v>4</v>
      </c>
      <c r="M357" s="86"/>
      <c r="N357" s="92"/>
      <c r="O357" s="92"/>
      <c r="P357" s="93"/>
      <c r="Q357" s="92"/>
      <c r="R357" s="92"/>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5">
        <f>total_amount_ba($B$2,$D$2,D357,F357,J357,K357,M357)</f>
        <v>0</v>
      </c>
      <c r="BB357" s="67">
        <f>BA357+SUM(N357:AZ357)</f>
        <v>0</v>
      </c>
      <c r="BC357" s="63" t="str">
        <f>SpellNumber(L357,BB357)</f>
        <v>INR Zero Only</v>
      </c>
      <c r="IA357" s="8">
        <v>232</v>
      </c>
      <c r="IB357" s="8" t="s">
        <v>379</v>
      </c>
      <c r="IC357" s="8" t="s">
        <v>744</v>
      </c>
      <c r="ID357" s="8">
        <v>50</v>
      </c>
      <c r="IE357" s="8" t="s">
        <v>401</v>
      </c>
      <c r="IF357" s="9"/>
      <c r="IG357" s="9"/>
      <c r="IH357" s="9"/>
      <c r="II357" s="9"/>
    </row>
    <row r="358" spans="1:243" s="7" customFormat="1" ht="15">
      <c r="A358" s="60">
        <v>233</v>
      </c>
      <c r="B358" s="63" t="s">
        <v>125</v>
      </c>
      <c r="C358" s="61" t="s">
        <v>745</v>
      </c>
      <c r="D358" s="91"/>
      <c r="E358" s="75"/>
      <c r="F358" s="82"/>
      <c r="G358" s="85"/>
      <c r="H358" s="84"/>
      <c r="I358" s="84" t="s">
        <v>33</v>
      </c>
      <c r="J358" s="85">
        <f>IF(I358="Less(-)",-1,1)</f>
        <v>1</v>
      </c>
      <c r="K358" s="85" t="s">
        <v>34</v>
      </c>
      <c r="L358" s="85" t="s">
        <v>4</v>
      </c>
      <c r="M358" s="85"/>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4"/>
      <c r="AZ358" s="84"/>
      <c r="BA358" s="84"/>
      <c r="BB358" s="69"/>
      <c r="BC358" s="69"/>
      <c r="BD358" s="9"/>
      <c r="BE358" s="9"/>
      <c r="BF358" s="9"/>
      <c r="BG358" s="9"/>
      <c r="CS358" s="8"/>
      <c r="CT358" s="8"/>
      <c r="CU358" s="8"/>
      <c r="CV358" s="8"/>
      <c r="CW358" s="8"/>
      <c r="CX358" s="9"/>
      <c r="CY358" s="9"/>
      <c r="CZ358" s="9"/>
      <c r="DA358" s="9"/>
      <c r="EM358" s="8"/>
      <c r="EN358" s="8"/>
      <c r="EO358" s="8"/>
      <c r="EP358" s="8"/>
      <c r="EQ358" s="8"/>
      <c r="ER358" s="9"/>
      <c r="ES358" s="9"/>
      <c r="ET358" s="9"/>
      <c r="EU358" s="9"/>
      <c r="GG358" s="8"/>
      <c r="GH358" s="8"/>
      <c r="GI358" s="8"/>
      <c r="GJ358" s="8"/>
      <c r="GK358" s="8"/>
      <c r="GL358" s="9"/>
      <c r="GM358" s="9"/>
      <c r="GN358" s="9"/>
      <c r="GO358" s="9"/>
      <c r="IA358" s="8">
        <v>233</v>
      </c>
      <c r="IB358" s="8" t="s">
        <v>125</v>
      </c>
      <c r="IC358" s="8" t="s">
        <v>745</v>
      </c>
      <c r="ID358" s="8"/>
      <c r="IE358" s="8"/>
      <c r="IF358" s="9"/>
      <c r="IG358" s="9"/>
      <c r="IH358" s="9"/>
      <c r="II358" s="9"/>
    </row>
    <row r="359" spans="1:243" s="7" customFormat="1" ht="15">
      <c r="A359" s="57">
        <v>233.1</v>
      </c>
      <c r="B359" s="63" t="s">
        <v>125</v>
      </c>
      <c r="C359" s="61" t="s">
        <v>746</v>
      </c>
      <c r="D359" s="64"/>
      <c r="E359" s="62"/>
      <c r="F359" s="65"/>
      <c r="G359" s="66"/>
      <c r="H359" s="67"/>
      <c r="I359" s="63"/>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2"/>
      <c r="AS359" s="62"/>
      <c r="AT359" s="62"/>
      <c r="AU359" s="62"/>
      <c r="AV359" s="62"/>
      <c r="AW359" s="62"/>
      <c r="AX359" s="62"/>
      <c r="AY359" s="62"/>
      <c r="AZ359" s="62"/>
      <c r="BA359" s="62"/>
      <c r="BB359" s="62"/>
      <c r="BC359" s="62"/>
      <c r="HC359" s="32"/>
      <c r="HD359" s="37"/>
      <c r="HE359" s="33"/>
      <c r="HF359" s="34"/>
      <c r="HG359" s="10"/>
      <c r="HH359" s="35"/>
      <c r="HI359" s="9"/>
      <c r="HJ359" s="8"/>
      <c r="IA359" s="8">
        <v>233.1</v>
      </c>
      <c r="IB359" s="8" t="s">
        <v>125</v>
      </c>
      <c r="IC359" s="8" t="s">
        <v>746</v>
      </c>
      <c r="ID359" s="8"/>
      <c r="IE359" s="8"/>
      <c r="IF359" s="9"/>
      <c r="IG359" s="9"/>
      <c r="IH359" s="9"/>
      <c r="II359" s="9"/>
    </row>
    <row r="360" spans="1:243" s="7" customFormat="1" ht="15">
      <c r="A360" s="57">
        <v>233.2</v>
      </c>
      <c r="B360" s="63" t="s">
        <v>125</v>
      </c>
      <c r="C360" s="61" t="s">
        <v>747</v>
      </c>
      <c r="D360" s="64"/>
      <c r="E360" s="62"/>
      <c r="F360" s="65"/>
      <c r="G360" s="66"/>
      <c r="H360" s="67"/>
      <c r="I360" s="63"/>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c r="AN360" s="62"/>
      <c r="AO360" s="62"/>
      <c r="AP360" s="62"/>
      <c r="AQ360" s="62"/>
      <c r="AR360" s="62"/>
      <c r="AS360" s="62"/>
      <c r="AT360" s="62"/>
      <c r="AU360" s="62"/>
      <c r="AV360" s="62"/>
      <c r="AW360" s="62"/>
      <c r="AX360" s="62"/>
      <c r="AY360" s="62"/>
      <c r="AZ360" s="62"/>
      <c r="BA360" s="62"/>
      <c r="BB360" s="62"/>
      <c r="BC360" s="62"/>
      <c r="IA360" s="8">
        <v>233.2</v>
      </c>
      <c r="IB360" s="8" t="s">
        <v>125</v>
      </c>
      <c r="IC360" s="8" t="s">
        <v>747</v>
      </c>
      <c r="ID360" s="8"/>
      <c r="IE360" s="8"/>
      <c r="IF360" s="9"/>
      <c r="IG360" s="9"/>
      <c r="IH360" s="9"/>
      <c r="II360" s="9"/>
    </row>
    <row r="361" spans="1:243" s="7" customFormat="1" ht="15">
      <c r="A361" s="60">
        <v>234</v>
      </c>
      <c r="B361" s="63" t="s">
        <v>125</v>
      </c>
      <c r="C361" s="61"/>
      <c r="D361" s="91"/>
      <c r="E361" s="75"/>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95"/>
      <c r="BB361" s="100"/>
      <c r="BC361" s="63"/>
      <c r="EM361" s="8"/>
      <c r="EN361" s="8"/>
      <c r="EO361" s="8"/>
      <c r="EP361" s="8"/>
      <c r="EQ361" s="8"/>
      <c r="ER361" s="9"/>
      <c r="ES361" s="9"/>
      <c r="ET361" s="9"/>
      <c r="EU361" s="9"/>
      <c r="GG361" s="8"/>
      <c r="GH361" s="8"/>
      <c r="GI361" s="8"/>
      <c r="GJ361" s="8"/>
      <c r="GK361" s="8"/>
      <c r="GL361" s="9"/>
      <c r="GM361" s="9"/>
      <c r="GN361" s="9"/>
      <c r="GO361" s="9"/>
      <c r="IA361" s="8">
        <v>234</v>
      </c>
      <c r="IB361" s="8" t="s">
        <v>125</v>
      </c>
      <c r="IC361" s="8"/>
      <c r="ID361" s="8"/>
      <c r="IE361" s="8"/>
      <c r="IF361" s="9"/>
      <c r="IG361" s="9"/>
      <c r="IH361" s="9"/>
      <c r="II361" s="9"/>
    </row>
    <row r="362" spans="1:243" s="7" customFormat="1" ht="199.5">
      <c r="A362" s="60">
        <v>235</v>
      </c>
      <c r="B362" s="63" t="s">
        <v>380</v>
      </c>
      <c r="C362" s="61" t="s">
        <v>748</v>
      </c>
      <c r="D362" s="91"/>
      <c r="E362" s="75"/>
      <c r="F362" s="82"/>
      <c r="G362" s="85"/>
      <c r="H362" s="84"/>
      <c r="I362" s="84" t="s">
        <v>33</v>
      </c>
      <c r="J362" s="85">
        <f aca="true" t="shared" si="92" ref="J362:J367">IF(I362="Less(-)",-1,1)</f>
        <v>1</v>
      </c>
      <c r="K362" s="85" t="s">
        <v>34</v>
      </c>
      <c r="L362" s="85" t="s">
        <v>4</v>
      </c>
      <c r="M362" s="85"/>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c r="AX362" s="80"/>
      <c r="AY362" s="84"/>
      <c r="AZ362" s="84"/>
      <c r="BA362" s="84"/>
      <c r="BB362" s="69"/>
      <c r="BC362" s="69"/>
      <c r="BD362" s="9"/>
      <c r="BE362" s="9"/>
      <c r="BF362" s="9"/>
      <c r="BG362" s="9"/>
      <c r="CS362" s="8"/>
      <c r="CT362" s="8"/>
      <c r="CU362" s="8"/>
      <c r="CV362" s="8"/>
      <c r="CW362" s="8"/>
      <c r="CX362" s="9"/>
      <c r="CY362" s="9"/>
      <c r="CZ362" s="9"/>
      <c r="DA362" s="9"/>
      <c r="EM362" s="8"/>
      <c r="EN362" s="8"/>
      <c r="EO362" s="8"/>
      <c r="EP362" s="8"/>
      <c r="EQ362" s="8"/>
      <c r="ER362" s="9"/>
      <c r="ES362" s="9"/>
      <c r="ET362" s="9"/>
      <c r="EU362" s="9"/>
      <c r="GG362" s="8"/>
      <c r="GH362" s="8"/>
      <c r="GI362" s="8"/>
      <c r="GJ362" s="8"/>
      <c r="GK362" s="8"/>
      <c r="GL362" s="9"/>
      <c r="GM362" s="9"/>
      <c r="GN362" s="9"/>
      <c r="GO362" s="9"/>
      <c r="HC362" s="32"/>
      <c r="HD362" s="37"/>
      <c r="HE362" s="33"/>
      <c r="HF362" s="34"/>
      <c r="HG362" s="10"/>
      <c r="HH362" s="35"/>
      <c r="HI362" s="9"/>
      <c r="HJ362" s="8"/>
      <c r="IA362" s="8">
        <v>235</v>
      </c>
      <c r="IB362" s="8" t="s">
        <v>380</v>
      </c>
      <c r="IC362" s="8" t="s">
        <v>748</v>
      </c>
      <c r="ID362" s="8"/>
      <c r="IE362" s="8"/>
      <c r="IF362" s="9"/>
      <c r="IG362" s="9"/>
      <c r="IH362" s="9"/>
      <c r="II362" s="9"/>
    </row>
    <row r="363" spans="1:243" s="7" customFormat="1" ht="15">
      <c r="A363" s="57">
        <v>235.1</v>
      </c>
      <c r="B363" s="58" t="s">
        <v>381</v>
      </c>
      <c r="C363" s="61" t="s">
        <v>749</v>
      </c>
      <c r="D363" s="89">
        <v>25</v>
      </c>
      <c r="E363" s="75" t="s">
        <v>409</v>
      </c>
      <c r="F363" s="76"/>
      <c r="G363" s="77"/>
      <c r="H363" s="77"/>
      <c r="I363" s="79" t="s">
        <v>33</v>
      </c>
      <c r="J363" s="80">
        <f t="shared" si="92"/>
        <v>1</v>
      </c>
      <c r="K363" s="77" t="s">
        <v>34</v>
      </c>
      <c r="L363" s="77" t="s">
        <v>4</v>
      </c>
      <c r="M363" s="86"/>
      <c r="N363" s="92"/>
      <c r="O363" s="92"/>
      <c r="P363" s="93"/>
      <c r="Q363" s="92"/>
      <c r="R363" s="92"/>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5">
        <f>total_amount_ba($B$2,$D$2,D363,F363,J363,K363,M363)</f>
        <v>0</v>
      </c>
      <c r="BB363" s="67">
        <f>BA363+SUM(N363:AZ363)</f>
        <v>0</v>
      </c>
      <c r="BC363" s="63" t="str">
        <f>SpellNumber(L363,BB363)</f>
        <v>INR Zero Only</v>
      </c>
      <c r="HC363" s="32"/>
      <c r="HD363" s="37"/>
      <c r="HE363" s="33"/>
      <c r="HF363" s="34"/>
      <c r="HG363" s="10"/>
      <c r="HH363" s="35"/>
      <c r="HI363" s="9"/>
      <c r="HJ363" s="8"/>
      <c r="IA363" s="8">
        <v>235.1</v>
      </c>
      <c r="IB363" s="8" t="s">
        <v>381</v>
      </c>
      <c r="IC363" s="8" t="s">
        <v>749</v>
      </c>
      <c r="ID363" s="8">
        <v>25</v>
      </c>
      <c r="IE363" s="8" t="s">
        <v>409</v>
      </c>
      <c r="IF363" s="9"/>
      <c r="IG363" s="9"/>
      <c r="IH363" s="9"/>
      <c r="II363" s="9"/>
    </row>
    <row r="364" spans="1:243" s="7" customFormat="1" ht="15">
      <c r="A364" s="57">
        <v>235.2</v>
      </c>
      <c r="B364" s="58" t="s">
        <v>382</v>
      </c>
      <c r="C364" s="61" t="s">
        <v>750</v>
      </c>
      <c r="D364" s="89">
        <v>25</v>
      </c>
      <c r="E364" s="75" t="s">
        <v>409</v>
      </c>
      <c r="F364" s="76"/>
      <c r="G364" s="77"/>
      <c r="H364" s="77"/>
      <c r="I364" s="79" t="s">
        <v>33</v>
      </c>
      <c r="J364" s="80">
        <f t="shared" si="92"/>
        <v>1</v>
      </c>
      <c r="K364" s="77" t="s">
        <v>34</v>
      </c>
      <c r="L364" s="77" t="s">
        <v>4</v>
      </c>
      <c r="M364" s="86"/>
      <c r="N364" s="92"/>
      <c r="O364" s="92"/>
      <c r="P364" s="93"/>
      <c r="Q364" s="92"/>
      <c r="R364" s="92"/>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6"/>
      <c r="AV364" s="94"/>
      <c r="AW364" s="94"/>
      <c r="AX364" s="94"/>
      <c r="AY364" s="94"/>
      <c r="AZ364" s="94"/>
      <c r="BA364" s="95">
        <f>total_amount_ba($B$2,$D$2,D364,F364,J364,K364,M364)</f>
        <v>0</v>
      </c>
      <c r="BB364" s="67">
        <f>BA364+SUM(N364:AZ364)</f>
        <v>0</v>
      </c>
      <c r="BC364" s="63" t="str">
        <f>SpellNumber(L364,BB364)</f>
        <v>INR Zero Only</v>
      </c>
      <c r="IA364" s="8">
        <v>235.2</v>
      </c>
      <c r="IB364" s="8" t="s">
        <v>382</v>
      </c>
      <c r="IC364" s="8" t="s">
        <v>750</v>
      </c>
      <c r="ID364" s="8">
        <v>25</v>
      </c>
      <c r="IE364" s="8" t="s">
        <v>409</v>
      </c>
      <c r="IF364" s="9"/>
      <c r="IG364" s="9"/>
      <c r="IH364" s="9"/>
      <c r="II364" s="9"/>
    </row>
    <row r="365" spans="1:243" s="7" customFormat="1" ht="28.5">
      <c r="A365" s="57">
        <v>242</v>
      </c>
      <c r="B365" s="58" t="s">
        <v>383</v>
      </c>
      <c r="C365" s="61" t="s">
        <v>751</v>
      </c>
      <c r="D365" s="91">
        <v>20</v>
      </c>
      <c r="E365" s="75" t="s">
        <v>776</v>
      </c>
      <c r="F365" s="76"/>
      <c r="G365" s="77"/>
      <c r="H365" s="77"/>
      <c r="I365" s="79" t="s">
        <v>33</v>
      </c>
      <c r="J365" s="80">
        <f t="shared" si="92"/>
        <v>1</v>
      </c>
      <c r="K365" s="77" t="s">
        <v>34</v>
      </c>
      <c r="L365" s="77" t="s">
        <v>4</v>
      </c>
      <c r="M365" s="86"/>
      <c r="N365" s="92"/>
      <c r="O365" s="92"/>
      <c r="P365" s="93"/>
      <c r="Q365" s="92"/>
      <c r="R365" s="92"/>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5">
        <f>total_amount_ba($B$2,$D$2,D365,F365,J365,K365,M365)</f>
        <v>0</v>
      </c>
      <c r="BB365" s="67">
        <f>BA365+SUM(N365:AZ365)</f>
        <v>0</v>
      </c>
      <c r="BC365" s="63" t="str">
        <f>SpellNumber(L365,BB365)</f>
        <v>INR Zero Only</v>
      </c>
      <c r="HC365" s="32"/>
      <c r="HD365" s="37"/>
      <c r="HE365" s="33"/>
      <c r="HF365" s="34"/>
      <c r="HG365" s="10"/>
      <c r="HH365" s="35"/>
      <c r="HI365" s="9"/>
      <c r="HJ365" s="8"/>
      <c r="IA365" s="8">
        <v>242</v>
      </c>
      <c r="IB365" s="8" t="s">
        <v>383</v>
      </c>
      <c r="IC365" s="8" t="s">
        <v>751</v>
      </c>
      <c r="ID365" s="8">
        <v>20</v>
      </c>
      <c r="IE365" s="8" t="s">
        <v>776</v>
      </c>
      <c r="IF365" s="9"/>
      <c r="IG365" s="9"/>
      <c r="IH365" s="9"/>
      <c r="II365" s="9"/>
    </row>
    <row r="366" spans="1:243" s="7" customFormat="1" ht="28.5">
      <c r="A366" s="57">
        <v>243</v>
      </c>
      <c r="B366" s="58" t="s">
        <v>777</v>
      </c>
      <c r="C366" s="61" t="s">
        <v>752</v>
      </c>
      <c r="D366" s="91">
        <v>5</v>
      </c>
      <c r="E366" s="75" t="s">
        <v>427</v>
      </c>
      <c r="F366" s="76"/>
      <c r="G366" s="77"/>
      <c r="H366" s="77"/>
      <c r="I366" s="79" t="s">
        <v>33</v>
      </c>
      <c r="J366" s="80">
        <f t="shared" si="92"/>
        <v>1</v>
      </c>
      <c r="K366" s="77" t="s">
        <v>34</v>
      </c>
      <c r="L366" s="77" t="s">
        <v>4</v>
      </c>
      <c r="M366" s="86"/>
      <c r="N366" s="92"/>
      <c r="O366" s="92"/>
      <c r="P366" s="93"/>
      <c r="Q366" s="92"/>
      <c r="R366" s="92"/>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5">
        <f>total_amount_ba($B$2,$D$2,D366,F366,J366,K366,M366)</f>
        <v>0</v>
      </c>
      <c r="BB366" s="67">
        <f>BA366+SUM(N366:AZ366)</f>
        <v>0</v>
      </c>
      <c r="BC366" s="63" t="str">
        <f>SpellNumber(L366,BB366)</f>
        <v>INR Zero Only</v>
      </c>
      <c r="IA366" s="8">
        <v>243</v>
      </c>
      <c r="IB366" s="8" t="s">
        <v>777</v>
      </c>
      <c r="IC366" s="8" t="s">
        <v>752</v>
      </c>
      <c r="ID366" s="8">
        <v>5</v>
      </c>
      <c r="IE366" s="8" t="s">
        <v>427</v>
      </c>
      <c r="IF366" s="9"/>
      <c r="IG366" s="9"/>
      <c r="IH366" s="9"/>
      <c r="II366" s="9"/>
    </row>
    <row r="367" spans="1:243" s="7" customFormat="1" ht="28.5">
      <c r="A367" s="57">
        <v>244</v>
      </c>
      <c r="B367" s="58" t="s">
        <v>778</v>
      </c>
      <c r="C367" s="61" t="s">
        <v>753</v>
      </c>
      <c r="D367" s="89">
        <v>1</v>
      </c>
      <c r="E367" s="75" t="s">
        <v>401</v>
      </c>
      <c r="F367" s="76"/>
      <c r="G367" s="77"/>
      <c r="H367" s="83"/>
      <c r="I367" s="79" t="s">
        <v>33</v>
      </c>
      <c r="J367" s="80">
        <f t="shared" si="92"/>
        <v>1</v>
      </c>
      <c r="K367" s="77" t="s">
        <v>34</v>
      </c>
      <c r="L367" s="77" t="s">
        <v>4</v>
      </c>
      <c r="M367" s="86"/>
      <c r="N367" s="92"/>
      <c r="O367" s="92"/>
      <c r="P367" s="93"/>
      <c r="Q367" s="92"/>
      <c r="R367" s="92"/>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5">
        <f>total_amount_ba($B$2,$D$2,D367,F367,J367,K367,M367)</f>
        <v>0</v>
      </c>
      <c r="BB367" s="67">
        <f>BA367+SUM(N367:AZ367)</f>
        <v>0</v>
      </c>
      <c r="BC367" s="63" t="str">
        <f>SpellNumber(L367,BB367)</f>
        <v>INR Zero Only</v>
      </c>
      <c r="IA367" s="8">
        <v>244</v>
      </c>
      <c r="IB367" s="8" t="s">
        <v>778</v>
      </c>
      <c r="IC367" s="8" t="s">
        <v>753</v>
      </c>
      <c r="ID367" s="8">
        <v>1</v>
      </c>
      <c r="IE367" s="8" t="s">
        <v>401</v>
      </c>
      <c r="IF367" s="9"/>
      <c r="IG367" s="9"/>
      <c r="IH367" s="9"/>
      <c r="II367" s="9"/>
    </row>
    <row r="368" spans="1:243" s="7" customFormat="1" ht="42.75">
      <c r="A368" s="36">
        <v>245</v>
      </c>
      <c r="B368" s="70" t="s">
        <v>384</v>
      </c>
      <c r="C368" s="61" t="s">
        <v>754</v>
      </c>
      <c r="D368" s="89">
        <v>5</v>
      </c>
      <c r="E368" s="75" t="s">
        <v>428</v>
      </c>
      <c r="F368" s="87"/>
      <c r="G368" s="77"/>
      <c r="H368" s="78"/>
      <c r="I368" s="79" t="s">
        <v>33</v>
      </c>
      <c r="J368" s="80">
        <f aca="true" t="shared" si="93" ref="J368:J378">IF(I368="Less(-)",-1,1)</f>
        <v>1</v>
      </c>
      <c r="K368" s="77" t="s">
        <v>34</v>
      </c>
      <c r="L368" s="77" t="s">
        <v>4</v>
      </c>
      <c r="M368" s="86"/>
      <c r="N368" s="92"/>
      <c r="O368" s="92"/>
      <c r="P368" s="93"/>
      <c r="Q368" s="92"/>
      <c r="R368" s="92"/>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5">
        <f aca="true" t="shared" si="94" ref="BA368:BA378">total_amount_ba($B$2,$D$2,D368,F368,J368,K368,M368)</f>
        <v>0</v>
      </c>
      <c r="BB368" s="67">
        <f aca="true" t="shared" si="95" ref="BB368:BB378">BA368+SUM(N368:AZ368)</f>
        <v>0</v>
      </c>
      <c r="BC368" s="63" t="str">
        <f aca="true" t="shared" si="96" ref="BC368:BC378">SpellNumber(L368,BB368)</f>
        <v>INR Zero Only</v>
      </c>
      <c r="IA368" s="8">
        <v>245</v>
      </c>
      <c r="IB368" s="8" t="s">
        <v>384</v>
      </c>
      <c r="IC368" s="8" t="s">
        <v>754</v>
      </c>
      <c r="ID368" s="8">
        <v>5</v>
      </c>
      <c r="IE368" s="8" t="s">
        <v>428</v>
      </c>
      <c r="IF368" s="9"/>
      <c r="IG368" s="9"/>
      <c r="IH368" s="9"/>
      <c r="II368" s="9"/>
    </row>
    <row r="369" spans="1:243" s="7" customFormat="1" ht="28.5">
      <c r="A369" s="36">
        <v>246</v>
      </c>
      <c r="B369" s="70" t="s">
        <v>385</v>
      </c>
      <c r="C369" s="61" t="s">
        <v>755</v>
      </c>
      <c r="D369" s="91">
        <v>6</v>
      </c>
      <c r="E369" s="75" t="s">
        <v>409</v>
      </c>
      <c r="F369" s="87"/>
      <c r="G369" s="77"/>
      <c r="H369" s="77"/>
      <c r="I369" s="79" t="s">
        <v>33</v>
      </c>
      <c r="J369" s="80">
        <f t="shared" si="93"/>
        <v>1</v>
      </c>
      <c r="K369" s="77" t="s">
        <v>34</v>
      </c>
      <c r="L369" s="77" t="s">
        <v>4</v>
      </c>
      <c r="M369" s="86"/>
      <c r="N369" s="92"/>
      <c r="O369" s="92"/>
      <c r="P369" s="93"/>
      <c r="Q369" s="92"/>
      <c r="R369" s="92"/>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5">
        <f t="shared" si="94"/>
        <v>0</v>
      </c>
      <c r="BB369" s="67">
        <f t="shared" si="95"/>
        <v>0</v>
      </c>
      <c r="BC369" s="63" t="str">
        <f t="shared" si="96"/>
        <v>INR Zero Only</v>
      </c>
      <c r="IA369" s="8">
        <v>246</v>
      </c>
      <c r="IB369" s="8" t="s">
        <v>385</v>
      </c>
      <c r="IC369" s="8" t="s">
        <v>755</v>
      </c>
      <c r="ID369" s="8">
        <v>6</v>
      </c>
      <c r="IE369" s="8" t="s">
        <v>409</v>
      </c>
      <c r="IF369" s="9"/>
      <c r="IG369" s="9"/>
      <c r="IH369" s="9"/>
      <c r="II369" s="9"/>
    </row>
    <row r="370" spans="1:243" s="7" customFormat="1" ht="28.5">
      <c r="A370" s="36">
        <v>247</v>
      </c>
      <c r="B370" s="70" t="s">
        <v>386</v>
      </c>
      <c r="C370" s="61" t="s">
        <v>756</v>
      </c>
      <c r="D370" s="91">
        <v>6</v>
      </c>
      <c r="E370" s="75" t="s">
        <v>409</v>
      </c>
      <c r="F370" s="87"/>
      <c r="G370" s="77"/>
      <c r="H370" s="77"/>
      <c r="I370" s="79" t="s">
        <v>33</v>
      </c>
      <c r="J370" s="80">
        <f t="shared" si="93"/>
        <v>1</v>
      </c>
      <c r="K370" s="77" t="s">
        <v>34</v>
      </c>
      <c r="L370" s="77" t="s">
        <v>4</v>
      </c>
      <c r="M370" s="86"/>
      <c r="N370" s="92"/>
      <c r="O370" s="92"/>
      <c r="P370" s="93"/>
      <c r="Q370" s="92"/>
      <c r="R370" s="92"/>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5">
        <f t="shared" si="94"/>
        <v>0</v>
      </c>
      <c r="BB370" s="67">
        <f t="shared" si="95"/>
        <v>0</v>
      </c>
      <c r="BC370" s="63" t="str">
        <f t="shared" si="96"/>
        <v>INR Zero Only</v>
      </c>
      <c r="IA370" s="8">
        <v>247</v>
      </c>
      <c r="IB370" s="8" t="s">
        <v>386</v>
      </c>
      <c r="IC370" s="8" t="s">
        <v>756</v>
      </c>
      <c r="ID370" s="8">
        <v>6</v>
      </c>
      <c r="IE370" s="8" t="s">
        <v>409</v>
      </c>
      <c r="IF370" s="9"/>
      <c r="IG370" s="9"/>
      <c r="IH370" s="9"/>
      <c r="II370" s="9"/>
    </row>
    <row r="371" spans="1:243" s="7" customFormat="1" ht="28.5">
      <c r="A371" s="36">
        <v>248</v>
      </c>
      <c r="B371" s="70" t="s">
        <v>387</v>
      </c>
      <c r="C371" s="61" t="s">
        <v>757</v>
      </c>
      <c r="D371" s="89">
        <v>6</v>
      </c>
      <c r="E371" s="75" t="s">
        <v>409</v>
      </c>
      <c r="F371" s="87"/>
      <c r="G371" s="77"/>
      <c r="H371" s="77"/>
      <c r="I371" s="79" t="s">
        <v>33</v>
      </c>
      <c r="J371" s="80">
        <f t="shared" si="93"/>
        <v>1</v>
      </c>
      <c r="K371" s="77" t="s">
        <v>34</v>
      </c>
      <c r="L371" s="77" t="s">
        <v>4</v>
      </c>
      <c r="M371" s="86"/>
      <c r="N371" s="92"/>
      <c r="O371" s="92"/>
      <c r="P371" s="93"/>
      <c r="Q371" s="92"/>
      <c r="R371" s="92"/>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5">
        <f t="shared" si="94"/>
        <v>0</v>
      </c>
      <c r="BB371" s="67">
        <f t="shared" si="95"/>
        <v>0</v>
      </c>
      <c r="BC371" s="63" t="str">
        <f t="shared" si="96"/>
        <v>INR Zero Only</v>
      </c>
      <c r="IA371" s="8">
        <v>248</v>
      </c>
      <c r="IB371" s="8" t="s">
        <v>387</v>
      </c>
      <c r="IC371" s="8" t="s">
        <v>757</v>
      </c>
      <c r="ID371" s="8">
        <v>6</v>
      </c>
      <c r="IE371" s="8" t="s">
        <v>409</v>
      </c>
      <c r="IF371" s="9"/>
      <c r="IG371" s="9"/>
      <c r="IH371" s="9"/>
      <c r="II371" s="9"/>
    </row>
    <row r="372" spans="1:243" s="7" customFormat="1" ht="28.5">
      <c r="A372" s="36">
        <v>249</v>
      </c>
      <c r="B372" s="70" t="s">
        <v>388</v>
      </c>
      <c r="C372" s="61" t="s">
        <v>758</v>
      </c>
      <c r="D372" s="89">
        <v>6</v>
      </c>
      <c r="E372" s="75" t="s">
        <v>409</v>
      </c>
      <c r="F372" s="87"/>
      <c r="G372" s="77"/>
      <c r="H372" s="77"/>
      <c r="I372" s="79" t="s">
        <v>33</v>
      </c>
      <c r="J372" s="80">
        <f t="shared" si="93"/>
        <v>1</v>
      </c>
      <c r="K372" s="77" t="s">
        <v>34</v>
      </c>
      <c r="L372" s="77" t="s">
        <v>4</v>
      </c>
      <c r="M372" s="86"/>
      <c r="N372" s="92"/>
      <c r="O372" s="92"/>
      <c r="P372" s="93"/>
      <c r="Q372" s="92"/>
      <c r="R372" s="92"/>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5">
        <f t="shared" si="94"/>
        <v>0</v>
      </c>
      <c r="BB372" s="67">
        <f t="shared" si="95"/>
        <v>0</v>
      </c>
      <c r="BC372" s="63" t="str">
        <f t="shared" si="96"/>
        <v>INR Zero Only</v>
      </c>
      <c r="IA372" s="8">
        <v>249</v>
      </c>
      <c r="IB372" s="8" t="s">
        <v>388</v>
      </c>
      <c r="IC372" s="8" t="s">
        <v>758</v>
      </c>
      <c r="ID372" s="8">
        <v>6</v>
      </c>
      <c r="IE372" s="8" t="s">
        <v>409</v>
      </c>
      <c r="IF372" s="9"/>
      <c r="IG372" s="9"/>
      <c r="IH372" s="9"/>
      <c r="II372" s="9"/>
    </row>
    <row r="373" spans="1:243" s="7" customFormat="1" ht="28.5">
      <c r="A373" s="36">
        <v>250</v>
      </c>
      <c r="B373" s="70" t="s">
        <v>389</v>
      </c>
      <c r="C373" s="61" t="s">
        <v>759</v>
      </c>
      <c r="D373" s="91">
        <v>6</v>
      </c>
      <c r="E373" s="75" t="s">
        <v>411</v>
      </c>
      <c r="F373" s="87"/>
      <c r="G373" s="77"/>
      <c r="H373" s="77"/>
      <c r="I373" s="79" t="s">
        <v>33</v>
      </c>
      <c r="J373" s="80">
        <f t="shared" si="93"/>
        <v>1</v>
      </c>
      <c r="K373" s="77" t="s">
        <v>34</v>
      </c>
      <c r="L373" s="77" t="s">
        <v>4</v>
      </c>
      <c r="M373" s="86"/>
      <c r="N373" s="92"/>
      <c r="O373" s="92"/>
      <c r="P373" s="93"/>
      <c r="Q373" s="92"/>
      <c r="R373" s="92"/>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6"/>
      <c r="AV373" s="94"/>
      <c r="AW373" s="94"/>
      <c r="AX373" s="94"/>
      <c r="AY373" s="94"/>
      <c r="AZ373" s="94"/>
      <c r="BA373" s="95">
        <f t="shared" si="94"/>
        <v>0</v>
      </c>
      <c r="BB373" s="67">
        <f t="shared" si="95"/>
        <v>0</v>
      </c>
      <c r="BC373" s="63" t="str">
        <f t="shared" si="96"/>
        <v>INR Zero Only</v>
      </c>
      <c r="IA373" s="8">
        <v>250</v>
      </c>
      <c r="IB373" s="8" t="s">
        <v>389</v>
      </c>
      <c r="IC373" s="8" t="s">
        <v>759</v>
      </c>
      <c r="ID373" s="8">
        <v>6</v>
      </c>
      <c r="IE373" s="8" t="s">
        <v>411</v>
      </c>
      <c r="IF373" s="9"/>
      <c r="IG373" s="9"/>
      <c r="IH373" s="9"/>
      <c r="II373" s="9"/>
    </row>
    <row r="374" spans="1:243" s="7" customFormat="1" ht="28.5">
      <c r="A374" s="36">
        <v>251</v>
      </c>
      <c r="B374" s="70" t="s">
        <v>390</v>
      </c>
      <c r="C374" s="61" t="s">
        <v>760</v>
      </c>
      <c r="D374" s="91">
        <v>6</v>
      </c>
      <c r="E374" s="75" t="s">
        <v>411</v>
      </c>
      <c r="F374" s="87"/>
      <c r="G374" s="77"/>
      <c r="H374" s="77"/>
      <c r="I374" s="79" t="s">
        <v>33</v>
      </c>
      <c r="J374" s="80">
        <f t="shared" si="93"/>
        <v>1</v>
      </c>
      <c r="K374" s="77" t="s">
        <v>34</v>
      </c>
      <c r="L374" s="77" t="s">
        <v>4</v>
      </c>
      <c r="M374" s="86"/>
      <c r="N374" s="92"/>
      <c r="O374" s="92"/>
      <c r="P374" s="93"/>
      <c r="Q374" s="92"/>
      <c r="R374" s="92"/>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5">
        <f t="shared" si="94"/>
        <v>0</v>
      </c>
      <c r="BB374" s="67">
        <f t="shared" si="95"/>
        <v>0</v>
      </c>
      <c r="BC374" s="63" t="str">
        <f t="shared" si="96"/>
        <v>INR Zero Only</v>
      </c>
      <c r="IA374" s="8">
        <v>251</v>
      </c>
      <c r="IB374" s="8" t="s">
        <v>390</v>
      </c>
      <c r="IC374" s="8" t="s">
        <v>760</v>
      </c>
      <c r="ID374" s="8">
        <v>6</v>
      </c>
      <c r="IE374" s="8" t="s">
        <v>411</v>
      </c>
      <c r="IF374" s="9"/>
      <c r="IG374" s="9"/>
      <c r="IH374" s="9"/>
      <c r="II374" s="9"/>
    </row>
    <row r="375" spans="1:243" s="7" customFormat="1" ht="28.5">
      <c r="A375" s="36">
        <v>252</v>
      </c>
      <c r="B375" s="70" t="s">
        <v>391</v>
      </c>
      <c r="C375" s="61" t="s">
        <v>761</v>
      </c>
      <c r="D375" s="89">
        <v>3</v>
      </c>
      <c r="E375" s="75" t="s">
        <v>411</v>
      </c>
      <c r="F375" s="87"/>
      <c r="G375" s="77"/>
      <c r="H375" s="77"/>
      <c r="I375" s="79" t="s">
        <v>33</v>
      </c>
      <c r="J375" s="80">
        <f t="shared" si="93"/>
        <v>1</v>
      </c>
      <c r="K375" s="77" t="s">
        <v>34</v>
      </c>
      <c r="L375" s="77" t="s">
        <v>4</v>
      </c>
      <c r="M375" s="86"/>
      <c r="N375" s="92"/>
      <c r="O375" s="92"/>
      <c r="P375" s="93"/>
      <c r="Q375" s="92"/>
      <c r="R375" s="92"/>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5">
        <f t="shared" si="94"/>
        <v>0</v>
      </c>
      <c r="BB375" s="67">
        <f t="shared" si="95"/>
        <v>0</v>
      </c>
      <c r="BC375" s="63" t="str">
        <f t="shared" si="96"/>
        <v>INR Zero Only</v>
      </c>
      <c r="IA375" s="8">
        <v>252</v>
      </c>
      <c r="IB375" s="8" t="s">
        <v>391</v>
      </c>
      <c r="IC375" s="8" t="s">
        <v>761</v>
      </c>
      <c r="ID375" s="8">
        <v>3</v>
      </c>
      <c r="IE375" s="8" t="s">
        <v>411</v>
      </c>
      <c r="IF375" s="9"/>
      <c r="IG375" s="9"/>
      <c r="IH375" s="9"/>
      <c r="II375" s="9"/>
    </row>
    <row r="376" spans="1:243" s="7" customFormat="1" ht="28.5">
      <c r="A376" s="36">
        <v>253</v>
      </c>
      <c r="B376" s="70" t="s">
        <v>392</v>
      </c>
      <c r="C376" s="61" t="s">
        <v>762</v>
      </c>
      <c r="D376" s="89">
        <v>5</v>
      </c>
      <c r="E376" s="75" t="s">
        <v>411</v>
      </c>
      <c r="F376" s="87"/>
      <c r="G376" s="77"/>
      <c r="H376" s="77"/>
      <c r="I376" s="79" t="s">
        <v>33</v>
      </c>
      <c r="J376" s="80">
        <f t="shared" si="93"/>
        <v>1</v>
      </c>
      <c r="K376" s="77" t="s">
        <v>34</v>
      </c>
      <c r="L376" s="77" t="s">
        <v>4</v>
      </c>
      <c r="M376" s="86"/>
      <c r="N376" s="92"/>
      <c r="O376" s="92"/>
      <c r="P376" s="93"/>
      <c r="Q376" s="92"/>
      <c r="R376" s="92"/>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5">
        <f t="shared" si="94"/>
        <v>0</v>
      </c>
      <c r="BB376" s="67">
        <f t="shared" si="95"/>
        <v>0</v>
      </c>
      <c r="BC376" s="63" t="str">
        <f t="shared" si="96"/>
        <v>INR Zero Only</v>
      </c>
      <c r="IA376" s="8">
        <v>253</v>
      </c>
      <c r="IB376" s="8" t="s">
        <v>392</v>
      </c>
      <c r="IC376" s="8" t="s">
        <v>762</v>
      </c>
      <c r="ID376" s="8">
        <v>5</v>
      </c>
      <c r="IE376" s="8" t="s">
        <v>411</v>
      </c>
      <c r="IF376" s="9"/>
      <c r="IG376" s="9"/>
      <c r="IH376" s="9"/>
      <c r="II376" s="9"/>
    </row>
    <row r="377" spans="1:243" s="7" customFormat="1" ht="28.5">
      <c r="A377" s="36">
        <v>254</v>
      </c>
      <c r="B377" s="70" t="s">
        <v>393</v>
      </c>
      <c r="C377" s="61" t="s">
        <v>763</v>
      </c>
      <c r="D377" s="91">
        <v>4</v>
      </c>
      <c r="E377" s="75" t="s">
        <v>411</v>
      </c>
      <c r="F377" s="87"/>
      <c r="G377" s="77"/>
      <c r="H377" s="77"/>
      <c r="I377" s="79" t="s">
        <v>33</v>
      </c>
      <c r="J377" s="80">
        <f t="shared" si="93"/>
        <v>1</v>
      </c>
      <c r="K377" s="77" t="s">
        <v>34</v>
      </c>
      <c r="L377" s="77" t="s">
        <v>4</v>
      </c>
      <c r="M377" s="86"/>
      <c r="N377" s="92"/>
      <c r="O377" s="92"/>
      <c r="P377" s="93"/>
      <c r="Q377" s="92"/>
      <c r="R377" s="92"/>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5">
        <f t="shared" si="94"/>
        <v>0</v>
      </c>
      <c r="BB377" s="67">
        <f t="shared" si="95"/>
        <v>0</v>
      </c>
      <c r="BC377" s="63" t="str">
        <f t="shared" si="96"/>
        <v>INR Zero Only</v>
      </c>
      <c r="IA377" s="8">
        <v>254</v>
      </c>
      <c r="IB377" s="8" t="s">
        <v>393</v>
      </c>
      <c r="IC377" s="8" t="s">
        <v>763</v>
      </c>
      <c r="ID377" s="8">
        <v>4</v>
      </c>
      <c r="IE377" s="8" t="s">
        <v>411</v>
      </c>
      <c r="IF377" s="9"/>
      <c r="IG377" s="9"/>
      <c r="IH377" s="9"/>
      <c r="II377" s="9"/>
    </row>
    <row r="378" spans="1:243" s="7" customFormat="1" ht="28.5">
      <c r="A378" s="36">
        <v>255</v>
      </c>
      <c r="B378" s="70" t="s">
        <v>394</v>
      </c>
      <c r="C378" s="61" t="s">
        <v>764</v>
      </c>
      <c r="D378" s="91">
        <v>5</v>
      </c>
      <c r="E378" s="75" t="s">
        <v>411</v>
      </c>
      <c r="F378" s="87"/>
      <c r="G378" s="77"/>
      <c r="H378" s="77"/>
      <c r="I378" s="79" t="s">
        <v>33</v>
      </c>
      <c r="J378" s="80">
        <f t="shared" si="93"/>
        <v>1</v>
      </c>
      <c r="K378" s="77" t="s">
        <v>34</v>
      </c>
      <c r="L378" s="77" t="s">
        <v>4</v>
      </c>
      <c r="M378" s="86"/>
      <c r="N378" s="92"/>
      <c r="O378" s="92"/>
      <c r="P378" s="93"/>
      <c r="Q378" s="92"/>
      <c r="R378" s="92"/>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5">
        <f t="shared" si="94"/>
        <v>0</v>
      </c>
      <c r="BB378" s="67">
        <f t="shared" si="95"/>
        <v>0</v>
      </c>
      <c r="BC378" s="63" t="str">
        <f t="shared" si="96"/>
        <v>INR Zero Only</v>
      </c>
      <c r="IA378" s="8">
        <v>255</v>
      </c>
      <c r="IB378" s="8" t="s">
        <v>394</v>
      </c>
      <c r="IC378" s="8" t="s">
        <v>764</v>
      </c>
      <c r="ID378" s="8">
        <v>5</v>
      </c>
      <c r="IE378" s="8" t="s">
        <v>411</v>
      </c>
      <c r="IF378" s="9"/>
      <c r="IG378" s="9"/>
      <c r="IH378" s="9"/>
      <c r="II378" s="9"/>
    </row>
    <row r="379" spans="1:243" s="7" customFormat="1" ht="71.25">
      <c r="A379" s="36">
        <v>256</v>
      </c>
      <c r="B379" s="70" t="s">
        <v>395</v>
      </c>
      <c r="C379" s="61" t="s">
        <v>765</v>
      </c>
      <c r="D379" s="89">
        <v>4</v>
      </c>
      <c r="E379" s="75" t="s">
        <v>410</v>
      </c>
      <c r="F379" s="87"/>
      <c r="G379" s="77"/>
      <c r="H379" s="77"/>
      <c r="I379" s="79" t="s">
        <v>33</v>
      </c>
      <c r="J379" s="80">
        <f aca="true" t="shared" si="97" ref="J379:J386">IF(I379="Less(-)",-1,1)</f>
        <v>1</v>
      </c>
      <c r="K379" s="77" t="s">
        <v>34</v>
      </c>
      <c r="L379" s="77" t="s">
        <v>4</v>
      </c>
      <c r="M379" s="86"/>
      <c r="N379" s="92"/>
      <c r="O379" s="92"/>
      <c r="P379" s="93"/>
      <c r="Q379" s="92"/>
      <c r="R379" s="92"/>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5">
        <f aca="true" t="shared" si="98" ref="BA379:BA386">total_amount_ba($B$2,$D$2,D379,F379,J379,K379,M379)</f>
        <v>0</v>
      </c>
      <c r="BB379" s="67">
        <f aca="true" t="shared" si="99" ref="BB379:BB386">BA379+SUM(N379:AZ379)</f>
        <v>0</v>
      </c>
      <c r="BC379" s="63" t="str">
        <f aca="true" t="shared" si="100" ref="BC379:BC386">SpellNumber(L379,BB379)</f>
        <v>INR Zero Only</v>
      </c>
      <c r="IA379" s="8">
        <v>256</v>
      </c>
      <c r="IB379" s="8" t="s">
        <v>395</v>
      </c>
      <c r="IC379" s="8" t="s">
        <v>765</v>
      </c>
      <c r="ID379" s="8">
        <v>4</v>
      </c>
      <c r="IE379" s="8" t="s">
        <v>410</v>
      </c>
      <c r="IF379" s="9"/>
      <c r="IG379" s="9"/>
      <c r="IH379" s="9"/>
      <c r="II379" s="9"/>
    </row>
    <row r="380" spans="1:243" s="7" customFormat="1" ht="76.5" customHeight="1">
      <c r="A380" s="36">
        <v>257</v>
      </c>
      <c r="B380" s="70" t="s">
        <v>396</v>
      </c>
      <c r="C380" s="61" t="s">
        <v>766</v>
      </c>
      <c r="D380" s="89">
        <v>6</v>
      </c>
      <c r="E380" s="75" t="s">
        <v>410</v>
      </c>
      <c r="F380" s="87"/>
      <c r="G380" s="77"/>
      <c r="H380" s="77"/>
      <c r="I380" s="79" t="s">
        <v>33</v>
      </c>
      <c r="J380" s="80">
        <f t="shared" si="97"/>
        <v>1</v>
      </c>
      <c r="K380" s="77" t="s">
        <v>34</v>
      </c>
      <c r="L380" s="77" t="s">
        <v>4</v>
      </c>
      <c r="M380" s="86"/>
      <c r="N380" s="92"/>
      <c r="O380" s="92"/>
      <c r="P380" s="93"/>
      <c r="Q380" s="92"/>
      <c r="R380" s="92"/>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5">
        <f t="shared" si="98"/>
        <v>0</v>
      </c>
      <c r="BB380" s="67">
        <f t="shared" si="99"/>
        <v>0</v>
      </c>
      <c r="BC380" s="63" t="str">
        <f t="shared" si="100"/>
        <v>INR Zero Only</v>
      </c>
      <c r="IA380" s="8">
        <v>257</v>
      </c>
      <c r="IB380" s="8" t="s">
        <v>396</v>
      </c>
      <c r="IC380" s="8" t="s">
        <v>766</v>
      </c>
      <c r="ID380" s="8">
        <v>6</v>
      </c>
      <c r="IE380" s="8" t="s">
        <v>410</v>
      </c>
      <c r="IF380" s="9"/>
      <c r="IG380" s="9"/>
      <c r="IH380" s="9"/>
      <c r="II380" s="9"/>
    </row>
    <row r="381" spans="1:243" s="7" customFormat="1" ht="203.25" customHeight="1">
      <c r="A381" s="36">
        <v>258</v>
      </c>
      <c r="B381" s="70" t="s">
        <v>397</v>
      </c>
      <c r="C381" s="61" t="s">
        <v>767</v>
      </c>
      <c r="D381" s="91">
        <v>10</v>
      </c>
      <c r="E381" s="75" t="s">
        <v>410</v>
      </c>
      <c r="F381" s="87"/>
      <c r="G381" s="77"/>
      <c r="H381" s="77"/>
      <c r="I381" s="79" t="s">
        <v>33</v>
      </c>
      <c r="J381" s="80">
        <f t="shared" si="97"/>
        <v>1</v>
      </c>
      <c r="K381" s="77" t="s">
        <v>34</v>
      </c>
      <c r="L381" s="77" t="s">
        <v>4</v>
      </c>
      <c r="M381" s="86"/>
      <c r="N381" s="92"/>
      <c r="O381" s="92"/>
      <c r="P381" s="93"/>
      <c r="Q381" s="92"/>
      <c r="R381" s="92"/>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5">
        <f t="shared" si="98"/>
        <v>0</v>
      </c>
      <c r="BB381" s="67">
        <f t="shared" si="99"/>
        <v>0</v>
      </c>
      <c r="BC381" s="63" t="str">
        <f t="shared" si="100"/>
        <v>INR Zero Only</v>
      </c>
      <c r="IA381" s="8">
        <v>258</v>
      </c>
      <c r="IB381" s="8" t="s">
        <v>397</v>
      </c>
      <c r="IC381" s="8" t="s">
        <v>767</v>
      </c>
      <c r="ID381" s="8">
        <v>10</v>
      </c>
      <c r="IE381" s="8" t="s">
        <v>410</v>
      </c>
      <c r="IF381" s="9"/>
      <c r="IG381" s="9"/>
      <c r="IH381" s="9"/>
      <c r="II381" s="9"/>
    </row>
    <row r="382" spans="1:243" s="7" customFormat="1" ht="156.75">
      <c r="A382" s="36">
        <v>259</v>
      </c>
      <c r="B382" s="70" t="s">
        <v>398</v>
      </c>
      <c r="C382" s="61" t="s">
        <v>768</v>
      </c>
      <c r="D382" s="91">
        <v>10</v>
      </c>
      <c r="E382" s="75" t="s">
        <v>410</v>
      </c>
      <c r="F382" s="88"/>
      <c r="G382" s="77"/>
      <c r="H382" s="83"/>
      <c r="I382" s="79" t="s">
        <v>33</v>
      </c>
      <c r="J382" s="80">
        <f t="shared" si="97"/>
        <v>1</v>
      </c>
      <c r="K382" s="77" t="s">
        <v>34</v>
      </c>
      <c r="L382" s="77" t="s">
        <v>4</v>
      </c>
      <c r="M382" s="86"/>
      <c r="N382" s="92"/>
      <c r="O382" s="92"/>
      <c r="P382" s="93"/>
      <c r="Q382" s="92"/>
      <c r="R382" s="92"/>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5">
        <f t="shared" si="98"/>
        <v>0</v>
      </c>
      <c r="BB382" s="67">
        <f t="shared" si="99"/>
        <v>0</v>
      </c>
      <c r="BC382" s="63" t="str">
        <f t="shared" si="100"/>
        <v>INR Zero Only</v>
      </c>
      <c r="IA382" s="8">
        <v>259</v>
      </c>
      <c r="IB382" s="8" t="s">
        <v>398</v>
      </c>
      <c r="IC382" s="8" t="s">
        <v>768</v>
      </c>
      <c r="ID382" s="8">
        <v>10</v>
      </c>
      <c r="IE382" s="8" t="s">
        <v>410</v>
      </c>
      <c r="IF382" s="9"/>
      <c r="IG382" s="9"/>
      <c r="IH382" s="9"/>
      <c r="II382" s="9"/>
    </row>
    <row r="383" spans="1:243" s="7" customFormat="1" ht="28.5">
      <c r="A383" s="36">
        <v>260</v>
      </c>
      <c r="B383" s="70" t="s">
        <v>399</v>
      </c>
      <c r="C383" s="61" t="s">
        <v>769</v>
      </c>
      <c r="D383" s="89">
        <v>2</v>
      </c>
      <c r="E383" s="75" t="s">
        <v>411</v>
      </c>
      <c r="F383" s="88"/>
      <c r="G383" s="77"/>
      <c r="H383" s="78"/>
      <c r="I383" s="79" t="s">
        <v>33</v>
      </c>
      <c r="J383" s="80">
        <f t="shared" si="97"/>
        <v>1</v>
      </c>
      <c r="K383" s="77" t="s">
        <v>34</v>
      </c>
      <c r="L383" s="77" t="s">
        <v>4</v>
      </c>
      <c r="M383" s="86"/>
      <c r="N383" s="92"/>
      <c r="O383" s="92"/>
      <c r="P383" s="93"/>
      <c r="Q383" s="92"/>
      <c r="R383" s="92"/>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5">
        <f t="shared" si="98"/>
        <v>0</v>
      </c>
      <c r="BB383" s="67">
        <f t="shared" si="99"/>
        <v>0</v>
      </c>
      <c r="BC383" s="63" t="str">
        <f t="shared" si="100"/>
        <v>INR Zero Only</v>
      </c>
      <c r="IA383" s="8">
        <v>260</v>
      </c>
      <c r="IB383" s="8" t="s">
        <v>399</v>
      </c>
      <c r="IC383" s="8" t="s">
        <v>769</v>
      </c>
      <c r="ID383" s="8">
        <v>2</v>
      </c>
      <c r="IE383" s="8" t="s">
        <v>411</v>
      </c>
      <c r="IF383" s="9"/>
      <c r="IG383" s="9"/>
      <c r="IH383" s="9"/>
      <c r="II383" s="9"/>
    </row>
    <row r="384" spans="1:243" s="7" customFormat="1" ht="28.5">
      <c r="A384" s="36">
        <v>261</v>
      </c>
      <c r="B384" s="70" t="s">
        <v>400</v>
      </c>
      <c r="C384" s="61" t="s">
        <v>770</v>
      </c>
      <c r="D384" s="89">
        <v>6</v>
      </c>
      <c r="E384" s="75" t="s">
        <v>410</v>
      </c>
      <c r="F384" s="88"/>
      <c r="G384" s="77"/>
      <c r="H384" s="77"/>
      <c r="I384" s="79" t="s">
        <v>33</v>
      </c>
      <c r="J384" s="80">
        <f t="shared" si="97"/>
        <v>1</v>
      </c>
      <c r="K384" s="77" t="s">
        <v>34</v>
      </c>
      <c r="L384" s="77" t="s">
        <v>4</v>
      </c>
      <c r="M384" s="86"/>
      <c r="N384" s="92"/>
      <c r="O384" s="92"/>
      <c r="P384" s="93"/>
      <c r="Q384" s="92"/>
      <c r="R384" s="92"/>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5">
        <f t="shared" si="98"/>
        <v>0</v>
      </c>
      <c r="BB384" s="67">
        <f t="shared" si="99"/>
        <v>0</v>
      </c>
      <c r="BC384" s="63" t="str">
        <f t="shared" si="100"/>
        <v>INR Zero Only</v>
      </c>
      <c r="IA384" s="8">
        <v>261</v>
      </c>
      <c r="IB384" s="8" t="s">
        <v>400</v>
      </c>
      <c r="IC384" s="8" t="s">
        <v>770</v>
      </c>
      <c r="ID384" s="8">
        <v>6</v>
      </c>
      <c r="IE384" s="8" t="s">
        <v>410</v>
      </c>
      <c r="IF384" s="9"/>
      <c r="IG384" s="9"/>
      <c r="IH384" s="9"/>
      <c r="II384" s="9"/>
    </row>
    <row r="385" spans="1:243" s="7" customFormat="1" ht="118.5" customHeight="1">
      <c r="A385" s="36">
        <v>262</v>
      </c>
      <c r="B385" s="103" t="s">
        <v>779</v>
      </c>
      <c r="C385" s="61" t="s">
        <v>781</v>
      </c>
      <c r="D385" s="89">
        <v>1000</v>
      </c>
      <c r="E385" s="101" t="s">
        <v>420</v>
      </c>
      <c r="F385" s="88"/>
      <c r="G385" s="77"/>
      <c r="H385" s="77"/>
      <c r="I385" s="79" t="s">
        <v>33</v>
      </c>
      <c r="J385" s="80">
        <f t="shared" si="97"/>
        <v>1</v>
      </c>
      <c r="K385" s="77" t="s">
        <v>34</v>
      </c>
      <c r="L385" s="77" t="s">
        <v>4</v>
      </c>
      <c r="M385" s="86"/>
      <c r="N385" s="92"/>
      <c r="O385" s="92"/>
      <c r="P385" s="93"/>
      <c r="Q385" s="92"/>
      <c r="R385" s="92"/>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5">
        <f t="shared" si="98"/>
        <v>0</v>
      </c>
      <c r="BB385" s="67">
        <f t="shared" si="99"/>
        <v>0</v>
      </c>
      <c r="BC385" s="63" t="str">
        <f t="shared" si="100"/>
        <v>INR Zero Only</v>
      </c>
      <c r="IA385" s="8">
        <v>262</v>
      </c>
      <c r="IB385" s="8" t="s">
        <v>779</v>
      </c>
      <c r="IC385" s="8" t="s">
        <v>781</v>
      </c>
      <c r="ID385" s="8">
        <v>1000</v>
      </c>
      <c r="IE385" s="8" t="s">
        <v>420</v>
      </c>
      <c r="IF385" s="9"/>
      <c r="IG385" s="9"/>
      <c r="IH385" s="9"/>
      <c r="II385" s="9"/>
    </row>
    <row r="386" spans="1:243" s="7" customFormat="1" ht="45">
      <c r="A386" s="36">
        <v>263</v>
      </c>
      <c r="B386" s="104" t="s">
        <v>780</v>
      </c>
      <c r="C386" s="61" t="s">
        <v>782</v>
      </c>
      <c r="D386" s="89">
        <v>32</v>
      </c>
      <c r="E386" s="105" t="s">
        <v>783</v>
      </c>
      <c r="F386" s="88"/>
      <c r="G386" s="77"/>
      <c r="H386" s="77"/>
      <c r="I386" s="79" t="s">
        <v>33</v>
      </c>
      <c r="J386" s="80">
        <f t="shared" si="97"/>
        <v>1</v>
      </c>
      <c r="K386" s="77" t="s">
        <v>34</v>
      </c>
      <c r="L386" s="77" t="s">
        <v>4</v>
      </c>
      <c r="M386" s="86"/>
      <c r="N386" s="92"/>
      <c r="O386" s="92"/>
      <c r="P386" s="93"/>
      <c r="Q386" s="92"/>
      <c r="R386" s="92"/>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5">
        <f t="shared" si="98"/>
        <v>0</v>
      </c>
      <c r="BB386" s="67">
        <f t="shared" si="99"/>
        <v>0</v>
      </c>
      <c r="BC386" s="63" t="str">
        <f t="shared" si="100"/>
        <v>INR Zero Only</v>
      </c>
      <c r="IA386" s="8">
        <v>263</v>
      </c>
      <c r="IB386" s="8" t="s">
        <v>780</v>
      </c>
      <c r="IC386" s="8" t="s">
        <v>782</v>
      </c>
      <c r="ID386" s="8">
        <v>32</v>
      </c>
      <c r="IE386" s="8" t="s">
        <v>783</v>
      </c>
      <c r="IF386" s="9"/>
      <c r="IG386" s="9"/>
      <c r="IH386" s="9"/>
      <c r="II386" s="9"/>
    </row>
    <row r="387" spans="1:243" s="7" customFormat="1" ht="15">
      <c r="A387" s="44" t="s">
        <v>50</v>
      </c>
      <c r="B387" s="44"/>
      <c r="C387" s="43"/>
      <c r="D387" s="39"/>
      <c r="E387" s="39"/>
      <c r="F387" s="39"/>
      <c r="G387" s="39"/>
      <c r="H387" s="72"/>
      <c r="I387" s="72"/>
      <c r="J387" s="72"/>
      <c r="K387" s="72"/>
      <c r="L387" s="39"/>
      <c r="M387" s="73"/>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59">
        <f>SUM(BA13:BA386)</f>
        <v>0</v>
      </c>
      <c r="BB387" s="59">
        <f>SUM(BB13:BB386)</f>
        <v>0</v>
      </c>
      <c r="BC387" s="40" t="str">
        <f>SpellNumber($E$2,BB387)</f>
        <v>INR Zero Only</v>
      </c>
      <c r="IA387" s="8"/>
      <c r="IB387" s="8"/>
      <c r="IC387" s="8"/>
      <c r="ID387" s="8"/>
      <c r="IE387" s="8"/>
      <c r="IF387" s="9"/>
      <c r="IG387" s="9"/>
      <c r="IH387" s="9"/>
      <c r="II387" s="9"/>
    </row>
    <row r="388" spans="1:243" s="11" customFormat="1" ht="18" hidden="1">
      <c r="A388" s="46" t="s">
        <v>51</v>
      </c>
      <c r="B388" s="44"/>
      <c r="C388" s="47"/>
      <c r="D388" s="48"/>
      <c r="E388" s="49" t="s">
        <v>52</v>
      </c>
      <c r="F388" s="50"/>
      <c r="G388" s="51"/>
      <c r="H388" s="41"/>
      <c r="I388" s="41"/>
      <c r="J388" s="41"/>
      <c r="K388" s="52"/>
      <c r="L388" s="53"/>
      <c r="M388" s="54"/>
      <c r="N388" s="41"/>
      <c r="O388" s="42"/>
      <c r="P388" s="42"/>
      <c r="Q388" s="42"/>
      <c r="R388" s="42"/>
      <c r="S388" s="42"/>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c r="AU388" s="41"/>
      <c r="AV388" s="41"/>
      <c r="AW388" s="41"/>
      <c r="AX388" s="41"/>
      <c r="AY388" s="41"/>
      <c r="AZ388" s="41"/>
      <c r="BA388" s="55">
        <f>IF(ISBLANK(F388),0,IF(E388="Excess (+)",ROUND(BA387+(BA387*F388),2),IF(E388="Less (-)",ROUND(BA387+(BA387*F388*(-1)),2),0)))</f>
        <v>0</v>
      </c>
      <c r="BB388" s="56">
        <f>ROUND(BA388,0)</f>
        <v>0</v>
      </c>
      <c r="BC388" s="40" t="str">
        <f>SpellNumber(L388,BB388)</f>
        <v> Zero Only</v>
      </c>
      <c r="IA388" s="12"/>
      <c r="IB388" s="12"/>
      <c r="IC388" s="12"/>
      <c r="ID388" s="12"/>
      <c r="IE388" s="12"/>
      <c r="IF388" s="13"/>
      <c r="IG388" s="13"/>
      <c r="IH388" s="13"/>
      <c r="II388" s="13"/>
    </row>
    <row r="389" spans="1:243" s="11" customFormat="1" ht="18">
      <c r="A389" s="44" t="s">
        <v>53</v>
      </c>
      <c r="B389" s="44"/>
      <c r="C389" s="107" t="str">
        <f>SpellNumber($E$2,BA387)</f>
        <v>INR Zero Only</v>
      </c>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7"/>
      <c r="AL389" s="107"/>
      <c r="AM389" s="107"/>
      <c r="AN389" s="107"/>
      <c r="AO389" s="107"/>
      <c r="AP389" s="107"/>
      <c r="AQ389" s="107"/>
      <c r="AR389" s="107"/>
      <c r="AS389" s="107"/>
      <c r="AT389" s="107"/>
      <c r="AU389" s="107"/>
      <c r="AV389" s="107"/>
      <c r="AW389" s="107"/>
      <c r="AX389" s="107"/>
      <c r="AY389" s="107"/>
      <c r="AZ389" s="107"/>
      <c r="BA389" s="107"/>
      <c r="BB389" s="107"/>
      <c r="BC389" s="107"/>
      <c r="IA389" s="12"/>
      <c r="IB389" s="12"/>
      <c r="IC389" s="12"/>
      <c r="ID389" s="12"/>
      <c r="IE389" s="12"/>
      <c r="IF389" s="13"/>
      <c r="IG389" s="13"/>
      <c r="IH389" s="13"/>
      <c r="II389" s="13"/>
    </row>
  </sheetData>
  <sheetProtection password="8BE4" sheet="1"/>
  <mergeCells count="8">
    <mergeCell ref="A9:BC9"/>
    <mergeCell ref="C389:BC389"/>
    <mergeCell ref="A1:L1"/>
    <mergeCell ref="A4:BC4"/>
    <mergeCell ref="A5:BC5"/>
    <mergeCell ref="A6:BC6"/>
    <mergeCell ref="A7:BC7"/>
    <mergeCell ref="B8:BC8"/>
  </mergeCells>
  <dataValidations count="23">
    <dataValidation type="list" showInputMessage="1" showErrorMessage="1" promptTitle="Option C1 or D1" prompt="Please select the Option C1 or Option D1" errorTitle="Please enter valid values only" error="Please select the Option C1 or Option D1" sqref="D38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8">
      <formula1>0</formula1>
      <formula2>99.9</formula2>
    </dataValidation>
    <dataValidation type="decimal" allowBlank="1" showInputMessage="1" showErrorMessage="1" promptTitle="Rate Entry" prompt="Please enter the Basic Price in Rupees for this item. " errorTitle="Invaid Entry" error="Only Numeric Values are allowed. " sqref="G382 G362:H366 G368:H381 G367 G344:H357 G320:H327 G342:H342 G283 G268 G253 G313 G284:H312 G269:H282 G240:H252 G149:H162 G238 G164:H177 G163 G89:H102 G208 G148 G194:H207 G193 G178 G179:H192 G134:H147 G133 G44:H57 G82:H87 G383:H386 G43 G358 G73 G58 G28 G13:H27 G30:H42 G88 G103 G59:H72 G117:H132 G223 G224:H237 G220:H222 G258:H267 G328 G74:H79 G104:H115 G209:H218 G255:H256 G314:H318 G330:H340 G359:H360">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382 H367 H358 H313 H253 H283 H268 H208 H238 H193 H178 H163 H148 H133 H328 H73 H58 H43 H28 H88 H103 H223">
      <formula1>0</formula1>
      <formula2>999999999999999</formula2>
    </dataValidation>
    <dataValidation allowBlank="1" showInputMessage="1" showErrorMessage="1" promptTitle="Item Description" prompt="Please enter Item Description in text" sqref="B381:B382 B373:B378 B366:B367 B319:B324 B349:B354 B342:B343 B334:B339 B312:B313 B304:B309 B364 B289:B294 B282:B283 B274:B279 B267:B268 B259:B264 B109:B114 B244:B249 B237:B238 B207:B208 B199:B204 B192:B193 B184:B189 B177:B178 B169:B174 B162:B163 B154:B159 B147:B148 B139:B144 B132:B133 B124:B129 B117:B118 B19:B24 B72:B73 B64:B69 B57:B58 B49:B54 B42:B43 B34:B39 B27:B28 B79 B82:B84 B87:B88 B94:B99 B102:B103 B214:B219 B222:B223 B229:B234 B252:B253 B327:B328 B357">
      <formula1>0</formula1>
      <formula2>0</formula2>
    </dataValidation>
    <dataValidation type="decimal" allowBlank="1" showInputMessage="1" showErrorMessage="1" promptTitle="Basic Rate Entry" prompt="Please enter Basic Rate in Rupees for this item. " errorTitle="Invaid Entry" error="Only Numeric Values are allowed. " sqref="M14:M28 M362:M386 M82:M115 M52:M79 M220:M238 M240:M253 M255:M256 M119:M218 M299:M318 M330:M340 M342 M325:M328 M30:M50 M117 M258:M294 M320:M321 M344:M358">
      <formula1>0</formula1>
      <formula2>999999999999999</formula2>
    </dataValidation>
    <dataValidation type="list" allowBlank="1" showErrorMessage="1" sqref="K13:K28 K82:K115 K30:K79 K220:K238 K240:K253 K255:K256 K117:K218 K258:K318 K330:K340 K342 K320:K328 K362:K386 K344:K36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InputMessage="1" showErrorMessage="1" promptTitle="Quantity" prompt="Please enter the Quantity for this item. " errorTitle="Invalid Entry" error="Only Numeric Values are allowed. " sqref="F13:F28 D13:D28 F362:F386 D82:D115 F82:F115 D30:D79 D220:D238 F220:F238 F240:F253 D240:D253 D255:D256 F255:F256 D258:D318 F330:F340 D330:D340 D342 F342 D320:D328 F117:F218 D362:D386 F30:F79 D117:D218 F258:F318 F320:F328 F344:F360 D344:D360">
      <formula1>0</formula1>
      <formula2>999999999999999</formula2>
    </dataValidation>
    <dataValidation allowBlank="1" showInputMessage="1" showErrorMessage="1" promptTitle="Units" prompt="Please enter Units in text" sqref="E13:E28 E362:E386 E82:E115 E30:E79 E220:E238 E240:E253 E255:E256 E117:E218 E258:E318 E330:E340 E342 E320:E328 E344:E360">
      <formula1>0</formula1>
      <formula2>0</formula2>
    </dataValidation>
    <dataValidation type="decimal" allowBlank="1" showInputMessage="1" showErrorMessage="1" promptTitle="Rate Entry" prompt="Please enter the Inspection Charges in Rupees for this item. " errorTitle="Invaid Entry" error="Only Numeric Values are allowed. " sqref="Q13:Q28 Q362:Q386 Q82:Q115 Q30:Q79 Q220:Q238 Q240:Q253 Q255:Q256 Q117:Q218 Q258:Q318 Q330:Q340 Q342 Q320:Q328 Q344:Q36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R362:R386 R82:R115 R30:R79 R220:R238 R240:R253 R255:R256 R117:R218 R258:R318 R330:R340 R342 R320:R328 R344:R36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8 N362:O386 N82:O115 N30:O79 N220:O238 N240:O253 N255:O256 N117:O218 N258:O318 N330:O340 N342:O342 N320:O328 N344:O360">
      <formula1>0</formula1>
      <formula2>999999999999999</formula2>
    </dataValidation>
    <dataValidation allowBlank="1" showInputMessage="1" showErrorMessage="1" promptTitle="Itemcode/Make" prompt="Please enter text" sqref="C13:C28 C30:C79 C82:C115 C117:C218 C220:C238 C240:C253 C255:C256 C258:C318 C320:C328 C330:C340 C342 C344:C360 C362:C386">
      <formula1>0</formula1>
      <formula2>0</formula2>
    </dataValidation>
    <dataValidation type="list" showErrorMessage="1" sqref="I13:I28 I82:I115 I30:I79 I220:I238 I240:I253 I255:I256 I117:I218 I258:I318 I330:I340 I342 I320:I328 I362:I386 I344:I360">
      <formula1>"Excess(+),Less(-)"</formula1>
      <formula2>0</formula2>
    </dataValidation>
    <dataValidation allowBlank="1" showInputMessage="1" showErrorMessage="1" promptTitle="Addition / Deduction" prompt="Please Choose the correct One" sqref="J13:J28 J82:J115 J30:J79 J220:J238 J240:J253 J255:J256 J117:J218 J258:J318 J330:J340 J342 J320:J328 J362:J386 J344:J360">
      <formula1>0</formula1>
      <formula2>0</formula2>
    </dataValidation>
    <dataValidation type="list" allowBlank="1" showInputMessage="1" showErrorMessage="1" sqref="L380 L381 L382 L383 L38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formula1>"INR"</formula1>
    </dataValidation>
    <dataValidation type="list" allowBlank="1" showInputMessage="1" showErrorMessage="1" sqref="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6 L385">
      <formula1>"INR"</formula1>
    </dataValidation>
    <dataValidation type="decimal" allowBlank="1" showErrorMessage="1" errorTitle="Invalid Entry" error="Only Numeric Values are allowed. " sqref="A13:A386">
      <formula1>0</formula1>
      <formula2>999999999999999</formula2>
    </dataValidation>
  </dataValidations>
  <printOptions/>
  <pageMargins left="0.5511811023622047" right="0.31496062992125984" top="0.984251968503937" bottom="0.5118110236220472" header="0.5118110236220472" footer="0.5118110236220472"/>
  <pageSetup fitToHeight="40"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12" t="s">
        <v>54</v>
      </c>
      <c r="F6" s="112"/>
      <c r="G6" s="112"/>
      <c r="H6" s="112"/>
      <c r="I6" s="112"/>
      <c r="J6" s="112"/>
      <c r="K6" s="112"/>
    </row>
    <row r="7" spans="5:11" ht="15">
      <c r="E7" s="113"/>
      <c r="F7" s="113"/>
      <c r="G7" s="113"/>
      <c r="H7" s="113"/>
      <c r="I7" s="113"/>
      <c r="J7" s="113"/>
      <c r="K7" s="113"/>
    </row>
    <row r="8" spans="5:11" ht="15">
      <c r="E8" s="113"/>
      <c r="F8" s="113"/>
      <c r="G8" s="113"/>
      <c r="H8" s="113"/>
      <c r="I8" s="113"/>
      <c r="J8" s="113"/>
      <c r="K8" s="113"/>
    </row>
    <row r="9" spans="5:11" ht="15">
      <c r="E9" s="113"/>
      <c r="F9" s="113"/>
      <c r="G9" s="113"/>
      <c r="H9" s="113"/>
      <c r="I9" s="113"/>
      <c r="J9" s="113"/>
      <c r="K9" s="113"/>
    </row>
    <row r="10" spans="5:11" ht="15">
      <c r="E10" s="113"/>
      <c r="F10" s="113"/>
      <c r="G10" s="113"/>
      <c r="H10" s="113"/>
      <c r="I10" s="113"/>
      <c r="J10" s="113"/>
      <c r="K10" s="113"/>
    </row>
    <row r="11" spans="5:11" ht="15">
      <c r="E11" s="113"/>
      <c r="F11" s="113"/>
      <c r="G11" s="113"/>
      <c r="H11" s="113"/>
      <c r="I11" s="113"/>
      <c r="J11" s="113"/>
      <c r="K11" s="113"/>
    </row>
    <row r="12" spans="5:11" ht="15">
      <c r="E12" s="113"/>
      <c r="F12" s="113"/>
      <c r="G12" s="113"/>
      <c r="H12" s="113"/>
      <c r="I12" s="113"/>
      <c r="J12" s="113"/>
      <c r="K12" s="113"/>
    </row>
    <row r="13" spans="5:11" ht="15">
      <c r="E13" s="113"/>
      <c r="F13" s="113"/>
      <c r="G13" s="113"/>
      <c r="H13" s="113"/>
      <c r="I13" s="113"/>
      <c r="J13" s="113"/>
      <c r="K13" s="113"/>
    </row>
    <row r="14" spans="5:11" ht="15">
      <c r="E14" s="113"/>
      <c r="F14" s="113"/>
      <c r="G14" s="113"/>
      <c r="H14" s="113"/>
      <c r="I14" s="113"/>
      <c r="J14" s="113"/>
      <c r="K14" s="113"/>
    </row>
  </sheetData>
  <sheetProtection password="C977"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NFL</cp:lastModifiedBy>
  <cp:lastPrinted>2024-06-12T06:54:05Z</cp:lastPrinted>
  <dcterms:created xsi:type="dcterms:W3CDTF">2009-01-30T06:42:42Z</dcterms:created>
  <dcterms:modified xsi:type="dcterms:W3CDTF">2024-06-22T05:59:49Z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jgMRZc1HvOetgrRbjLXxnxJu8nQ=</vt:lpwstr>
  </property>
</Properties>
</file>