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<sst xmlns="http://schemas.openxmlformats.org/spreadsheetml/2006/main" count="605" uniqueCount="136">
  <si>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</si>
  <si>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</si>
  <si>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</si>
  <si>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</si>
  <si>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</si>
  <si>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</si>
  <si>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</si>
  <si>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</si>
  <si>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</si>
  <si>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</si>
  <si>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</si>
  <si>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</si>
  <si>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</si>
  <si>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</si>
  <si>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</si>
  <si>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</si>
  <si>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</si>
  <si>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</si>
  <si>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</si>
  <si>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</si>
  <si>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</si>
  <si>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</si>
  <si>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</si>
  <si>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</si>
  <si>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</si>
  <si>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</si>
  <si>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</si>
  <si>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</si>
  <si>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</si>
  <si>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</si>
  <si>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</si>
  <si>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</si>
  <si>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</si>
  <si>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</si>
  <si>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</si>
  <si>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</si>
  <si>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</si>
  <si>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</si>
  <si>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</si>
  <si>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</si>
  <si>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</si>
  <si>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</si>
  <si>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</si>
  <si>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</si>
  <si>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Select</t>
  </si>
  <si>
    <t>Full Conversion</t>
  </si>
  <si>
    <t>Name of the Bidder/ Bidding Firm / Company :</t>
  </si>
  <si>
    <r>
      <t xml:space="preserve">Estimated Rate in
</t>
    </r>
    <r>
      <rPr>
        <b/>
        <sz val="11"/>
        <color indexed="10"/>
        <rFont val="Arial"/>
        <family val="2"/>
      </rPr>
      <t>Rs.      P</t>
    </r>
  </si>
  <si>
    <t>Each</t>
  </si>
  <si>
    <t>Sqm</t>
  </si>
  <si>
    <t xml:space="preserve"> RATE excluding of GST In Figures To be entered by the Bidder 
Rs.   
 </t>
  </si>
  <si>
    <t xml:space="preserve">TOTAL AMOUNT  excluding  of GST
Rs.      </t>
  </si>
  <si>
    <t>Tender Inviting Authority: Chief Manager (Civil)NFL,Bathinda</t>
  </si>
  <si>
    <t>Cum</t>
  </si>
  <si>
    <t xml:space="preserve">Sq.M </t>
  </si>
  <si>
    <t>Per day</t>
  </si>
  <si>
    <t>Total in Figures</t>
  </si>
  <si>
    <t>Quoted Rate in Figures</t>
  </si>
  <si>
    <t>Quoted Rate in Words</t>
  </si>
  <si>
    <t>GST in Rs</t>
  </si>
  <si>
    <t>TOTAL AMOUNT including GST Rs.</t>
  </si>
  <si>
    <t>Contract No:  NFB/Civil/CW -319 Dated 12.06.2024</t>
  </si>
  <si>
    <t>Name of Work:  ANNUAL  RATE  CONTRACT FOR HORTICULTURE  MAINTENANCE IN FACTORY AND TOWNSHIP</t>
  </si>
  <si>
    <t>Township Entries Gate No. 01            600 Sq.M  (Both Pockets)</t>
  </si>
  <si>
    <t>Per Operation</t>
  </si>
  <si>
    <t xml:space="preserve">  Ambedkar Stadium                             20000 Sq.M</t>
  </si>
  <si>
    <t>Front of Q.No. D-5 and west side of Q.No - D21   580 Sq.M</t>
  </si>
  <si>
    <t>Front of B-309 and On East of Q.No C-75 to C-87   2500 Sq.M</t>
  </si>
  <si>
    <t xml:space="preserve"> Between  Q.No. A - 297 to A - 348        770 Sq.M</t>
  </si>
  <si>
    <t xml:space="preserve">  Between  Q.No. B - 47 &amp; B - 49             660 Sq.M</t>
  </si>
  <si>
    <t xml:space="preserve">  North of Hospital (Children Park)           3763 Sq.M</t>
  </si>
  <si>
    <t xml:space="preserve">   On West of  Q.No.A -135 &amp; A -151        500 Sq.M</t>
  </si>
  <si>
    <t xml:space="preserve"> On East of  Q.No.A -169 &amp; A -177        580 Sq.M</t>
  </si>
  <si>
    <t xml:space="preserve">    Recreation Centre                           </t>
  </si>
  <si>
    <t>RC Club Front Area                           300 Sqm</t>
  </si>
  <si>
    <t>RC Club East Side  &amp; Fornt B-19                1350 Sq.M</t>
  </si>
  <si>
    <t xml:space="preserve">  Expert Hostel Area                               </t>
  </si>
  <si>
    <t>D1 Front and Open Gym South Side     2200 Sqm</t>
  </si>
  <si>
    <t>Open Gym Area &amp; Pockets                   200 Sq.M</t>
  </si>
  <si>
    <t>Open Gym North Side &amp; Multipurpose hall East Side 2200 Sqm</t>
  </si>
  <si>
    <t>Multipurpose hall North side and South side to road edge 500 Sqm</t>
  </si>
  <si>
    <t>SC/ST office front &amp; Primary School of South Side 1400 Sqm</t>
  </si>
  <si>
    <t xml:space="preserve"> Lawn on south of B-225 &amp; on east of B-283       660 Sqm</t>
  </si>
  <si>
    <t xml:space="preserve">  Unit head's township ofice                        500 Sq.M</t>
  </si>
  <si>
    <t xml:space="preserve">  Directors Bunglow                                  2200 Sq.M</t>
  </si>
  <si>
    <t xml:space="preserve">  Lake View Club                                     2600 Sq.M</t>
  </si>
  <si>
    <t xml:space="preserve"> Hospital  Area                                       2975 Sq.M</t>
  </si>
  <si>
    <t>Factory Area</t>
  </si>
  <si>
    <t>West side of Ammonia control room     700 Sq.M</t>
  </si>
  <si>
    <t xml:space="preserve"> Main store, near stationary store &amp; near main entrance 780 Sq.M</t>
  </si>
  <si>
    <t>East Side of Gail Plant (Union meeting)        1900 SQ.M</t>
  </si>
  <si>
    <t xml:space="preserve"> West of SBI Building                                1340 SQ.M</t>
  </si>
  <si>
    <t xml:space="preserve">  Main Lawn North of ADM Building         10700 Sq.M</t>
  </si>
  <si>
    <t xml:space="preserve"> Along ADM Building  &amp; West of PRO      1200 Sq.M</t>
  </si>
  <si>
    <t>Technical (Site Offices) Building             1100 Sq.M</t>
  </si>
  <si>
    <t>Maintenance of grassy lawns, public Buildings,flowerbeds,hedges &amp; plants including removing of fallen / dry leaves and disposal of the same to the designated place uprooting of weeds/rank vegetation, watering, mowering, rolling, top dressing,maintenance of flowerbeds (seasonal /annualetc.) Trimming/cutting of hedges /flower plants /decorative foliage wherever required uprooting the old &amp; replanting the newseasonal plantsetc.and application of FYM, good earth,seasonal plants,newsaplings / plants, pesticides,fertilizers complete as per thedirections of EIC. FYM,good earth,pesticides, fertilizers etc.shallbe supplied by the contractor,and shall be paid in relevant item ofPart-B. However preparation of new flower beds andarrangement of diesel / electrtic the lawns, mentioned below :-contractor. The item also includes the cleaning of dry leaves frommowers, shall be in the scope of</t>
  </si>
  <si>
    <t>PART A - TOWNSHIP AREA LAWNS ,Approximate area of one operation</t>
  </si>
  <si>
    <t>Lawn Mowering in plain areas not covered / maintained under item No.01 as ( inside &amp; outside factory area ) and when required, as per the instruction of the EIC. Contractor has to arrange his own disel lawn mover mower and Hand Held brush cutters /Lines trimmer for the same.</t>
  </si>
  <si>
    <t>Maintenance of flower pot plants /  in door flower pot plants in the various VIP areas / offices in Township &amp;factoryarea including forking, watering, hoeing, weeding, removalof dead leaves / branches, spraying / spreading offertilizers, pesticides etc, and shifting of pots here and there including stadium during National Festivals / other functions etc. about  950 Nos. of Pots.(Minimum 8 hours working day,Minimum Two Manpower shall be deployed for executing this job)</t>
  </si>
  <si>
    <t>Per  Month</t>
  </si>
  <si>
    <t>Maintenance of trees / plants approxi.  800 Nos. ,including watering of plants and heoing weeding,earthing up, pruning / trimming etc.as per site requirement to keep the plants healthy,&amp; ingood shape (Replacement of casualities will be the contractor's responsibility )(Minimum 8 hours working day,Minimum Two Manpower shall be deployed for executing this job)</t>
  </si>
  <si>
    <t>Turfing / grassing the lawns including the earth work, digging of soil up to 30-45 cm depth, breaking clods,   removal of rubbish, unwanted materials and disposal of the same up to a lead of 500 meters, wherever required, dressing  &amp; levelling to required grades ,and mixing of manure with earth, watering etc., planting of grass including supply of good quality of grass,preparation of new flower beds &amp; its maintenance for the entire balance contractual period.                     ( Factory and Township area)</t>
  </si>
  <si>
    <t>Digging holes in ordinary soil and refilling the same with the excavated earth mixed with manure or sludge in the ratio of 2:1 by volume ( 2 parts of stacked volume of earth : 1 part of manure ) flooding with water, dressing including removal of rubbish and surplus earth if any with all leads and lifts ( cost of manure, sludge or extra good earth if needed to be paid for separately ). ( Factory and Township area)</t>
  </si>
  <si>
    <t>Planting of different spices of plants / trees in the excavated pits including its maintenance for the entire balance contractual period. ( Factory and Township area)</t>
  </si>
  <si>
    <t>Trimming of trees up to girth of  300 mm  with tools &amp; tackels like heavy duty pole purner/wood cutter including disposal of cut branches / leaves etc. as per instructions of Engineer-In-Charge. (Factory and Township Area)</t>
  </si>
  <si>
    <t>Trimming of trees up to girth  more than 300 mm  with tools &amp; tackels like heavy duty pole purner/wood cutter including disposal of cut branches / leaves etc. as per instructions of Engineer-In-Charge. (Factory and Township Area)</t>
  </si>
  <si>
    <t>Cutting the trunks,branches,roots of the fallen trees and shifting/transporting them to the respective designated place inside the factory or townshop as per instruction of  Engineer in Charge.</t>
  </si>
  <si>
    <t xml:space="preserve">Trees upto 60 cm girth. </t>
  </si>
  <si>
    <t xml:space="preserve">Trees beyond 60 cm girth. </t>
  </si>
  <si>
    <t>Supply of tractor trolley for lifting various materials  e.g uprooted trees / broken trees etc.with two mazdoors for attending  emergent nature of jobs to clear  the the road blockage  due to wind storms and to attend other emergent nature of jobs from time to time during contract period within lead of 2 K.M.  all the tools and tackles shall be arranged by the contractor ( Minimum 8 hours working day)</t>
  </si>
  <si>
    <t>Supply of tractor with agricultural attachments like plougher/harrow/ cultivator/karaha/reaper etc. to meet additional requirements of ploughing/levelling/dressing/cutting of shrubs/grass etc. at various areas alongwith supply of two mazdoors  ( Minimum 8 hours working day)</t>
  </si>
  <si>
    <t>Spraying of chemicals for weeding out unwanted grass/wild growth etc., mixing of chemical in water in proportion as per recommendation of the manufacturer chemical to be used. All the tools and tackels shall be arranged by the contractor. Chemical shall be supplied under relevant item under part B)</t>
  </si>
  <si>
    <t>Assisting in executing various un-measurable jobs for urgent and unforeseen requirements /  for making arrangements for organizing various functions / social activities :   Semi -skilled jobs (Mali) (Minimum 8 hours working day)</t>
  </si>
  <si>
    <t xml:space="preserve">Engaging Tractor for watering of plants by using NFL's water tanker in township and plant areas as per directions of engineer in-charge(The rate shall include the cost of minimum 1 no. labourer &amp; driver and diesel, oil, required hose pipes etc. complete. ) </t>
  </si>
  <si>
    <t>PART B (MATERIAL SUPPLY)</t>
  </si>
  <si>
    <t>Supplying  of saplings of different spices such as :-</t>
  </si>
  <si>
    <t>Eucalyptus ( Safada ), Neem,Jamum  Aam etc, as directed by EIC.</t>
  </si>
  <si>
    <t>Ornamental trees such as,Mor Pankhi,Rain tree Palash,indian coral,jasmine,Bottlebrush Tree,indian Almond etc. as directed by EIC.</t>
  </si>
  <si>
    <t>Indoor &amp; foliage flower plants of different species such as Aerca Palm,snake,corton ,coleus,ficus,cordyline,african violet,Kalanchoe etc, as directed by EIC.</t>
  </si>
  <si>
    <t>Seeds of seasonal flowers (Summer and winters ) (Standard Packet of 5 grams)</t>
  </si>
  <si>
    <t xml:space="preserve">Supply of Pesticides / insecticides /Herbicide </t>
  </si>
  <si>
    <t xml:space="preserve"> Supply of Dia-ammonia Phosphate Fertilizers</t>
  </si>
  <si>
    <t xml:space="preserve">Supply of Herbicide ( paraquat dichloride 24 sl ) </t>
  </si>
  <si>
    <t>Kg/Liter</t>
  </si>
  <si>
    <t>kg</t>
  </si>
  <si>
    <t>liter</t>
  </si>
  <si>
    <t>Supplying and stacking of well rotten Farm Yard Manure (FYM ) at site, loading, unloading and stacking in proper measureable stacks.  (Manure shall be measured in stacks and will be reduced by 8% towards voids for the purpose of payment )</t>
  </si>
  <si>
    <t xml:space="preserve">Supplying and stacking of locally available  good earth at site, including cost / royalty of earth,carriage of the same from source of supply to site of work, loading, unloading and stacking in proper measureable stacks.  ( Earth shall be measuredin stacks and will be reduced by 20% for voids for the purpose of payment ) </t>
  </si>
  <si>
    <t xml:space="preserve">Supply of following type Flower Pots  for placing in various VIP Pubic Buildings of :- </t>
  </si>
  <si>
    <t xml:space="preserve">    Earthen Flower Pots  upto 10" High </t>
  </si>
  <si>
    <t xml:space="preserve">    Earthen Flower Pots  upto 12" High </t>
  </si>
  <si>
    <t xml:space="preserve">Cement Flower Pots  upto 12" High </t>
  </si>
  <si>
    <t xml:space="preserve">Cement Flower Pots  upto 18" High </t>
  </si>
  <si>
    <t xml:space="preserve">Cement Flower Pots  upto 20" High </t>
  </si>
  <si>
    <t>Agronet for covering the shed of green city plants/indoor plants &amp; for sowing of seasonal flowers seeds in Nursery &amp; Awanti Size.</t>
  </si>
  <si>
    <t xml:space="preserve"> Dusehra  Ground                             10000 Sq.M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</si>
</sst>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0"/>
      <name val="Times New Roman"/>
      <family val="1"/>
    </font>
    <font>
      <b/>
      <sz val="10"/>
      <color indexed="8"/>
      <name val="Times New Roman"/>
      <family val="1"/>
    </font>
    <font>
      <b/>
      <sz val="10"/>
      <name val="Times New Roman"/>
      <family val="1"/>
    </font>
    <font>
      <sz val="10"/>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sz val="10"/>
      <color indexed="8"/>
      <name val="Arial"/>
      <family val="2"/>
    </font>
    <font>
      <sz val="10"/>
      <color indexed="8"/>
      <name val="Courier New"/>
      <family val="3"/>
    </font>
    <font>
      <b/>
      <u val="single"/>
      <sz val="16"/>
      <color indexed="10"/>
      <name val="Arial"/>
      <family val="2"/>
    </font>
    <font>
      <b/>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sz val="10"/>
      <color theme="1"/>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7">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67"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9"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70"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1"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2" fillId="0" borderId="0" xfId="57" applyNumberFormat="1" applyFont="1" applyFill="1">
      <alignment/>
      <protection/>
    </xf>
    <xf numFmtId="172" fontId="73"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4" fillId="33" borderId="11" xfId="63" applyNumberFormat="1" applyFont="1" applyFill="1" applyBorder="1" applyAlignment="1">
      <alignment horizontal="center" vertical="center"/>
    </xf>
    <xf numFmtId="0" fontId="67"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9" fillId="0" borderId="11" xfId="58" applyNumberFormat="1" applyFont="1" applyFill="1" applyBorder="1" applyAlignment="1">
      <alignment horizontal="center" vertical="top" wrapText="1"/>
      <protection/>
    </xf>
    <xf numFmtId="174" fontId="15" fillId="0" borderId="13" xfId="0" applyNumberFormat="1" applyFont="1" applyFill="1" applyBorder="1" applyAlignment="1">
      <alignment horizontal="center" vertical="center" wrapText="1"/>
    </xf>
    <xf numFmtId="174"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0" fontId="3" fillId="0" borderId="0" xfId="57" applyNumberFormat="1" applyFont="1" applyFill="1" applyBorder="1" applyAlignment="1">
      <alignment horizontal="center" vertical="center"/>
      <protection/>
    </xf>
    <xf numFmtId="2" fontId="3" fillId="0" borderId="13" xfId="58" applyNumberFormat="1" applyFont="1" applyFill="1" applyBorder="1" applyAlignment="1">
      <alignment horizontal="center" vertical="top"/>
      <protection/>
    </xf>
    <xf numFmtId="0" fontId="3" fillId="0" borderId="17" xfId="58" applyNumberFormat="1" applyFont="1" applyFill="1" applyBorder="1" applyAlignment="1">
      <alignment horizontal="center" vertical="top"/>
      <protection/>
    </xf>
    <xf numFmtId="0" fontId="14" fillId="0" borderId="11"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protection/>
    </xf>
    <xf numFmtId="0" fontId="3" fillId="0" borderId="13" xfId="57" applyNumberFormat="1" applyFont="1" applyFill="1" applyBorder="1" applyAlignment="1">
      <alignment horizontal="center" vertical="top"/>
      <protection/>
    </xf>
    <xf numFmtId="0" fontId="75" fillId="33" borderId="11" xfId="58" applyNumberFormat="1" applyFont="1" applyFill="1" applyBorder="1" applyAlignment="1" applyProtection="1">
      <alignment horizontal="center" vertical="center" wrapText="1"/>
      <protection locked="0"/>
    </xf>
    <xf numFmtId="0" fontId="11" fillId="0" borderId="21" xfId="0" applyFont="1" applyFill="1" applyBorder="1" applyAlignment="1">
      <alignment/>
    </xf>
    <xf numFmtId="0" fontId="76" fillId="0" borderId="21" xfId="0" applyFont="1" applyFill="1" applyBorder="1" applyAlignment="1">
      <alignment/>
    </xf>
    <xf numFmtId="0" fontId="76" fillId="0" borderId="21" xfId="0" applyFont="1" applyFill="1" applyBorder="1" applyAlignment="1">
      <alignment horizontal="left"/>
    </xf>
    <xf numFmtId="0" fontId="11" fillId="0" borderId="21" xfId="0" applyFont="1" applyFill="1" applyBorder="1" applyAlignment="1">
      <alignment horizontal="left"/>
    </xf>
    <xf numFmtId="0" fontId="11" fillId="0" borderId="13" xfId="0" applyFont="1" applyFill="1" applyBorder="1" applyAlignment="1">
      <alignment/>
    </xf>
    <xf numFmtId="0" fontId="16" fillId="0" borderId="13" xfId="0" applyFont="1" applyFill="1" applyBorder="1" applyAlignment="1">
      <alignment vertical="top" wrapText="1"/>
    </xf>
    <xf numFmtId="0" fontId="19" fillId="0" borderId="13" xfId="0" applyFont="1" applyFill="1" applyBorder="1" applyAlignment="1">
      <alignment vertical="top" wrapText="1"/>
    </xf>
    <xf numFmtId="0" fontId="11" fillId="0" borderId="13" xfId="0" applyFont="1" applyFill="1" applyBorder="1" applyAlignment="1">
      <alignment horizontal="left"/>
    </xf>
    <xf numFmtId="2" fontId="11" fillId="0" borderId="21" xfId="0" applyNumberFormat="1" applyFont="1" applyFill="1" applyBorder="1" applyAlignment="1">
      <alignment horizontal="center"/>
    </xf>
    <xf numFmtId="0" fontId="11" fillId="0" borderId="21" xfId="0" applyFont="1" applyFill="1" applyBorder="1" applyAlignment="1">
      <alignment horizontal="center"/>
    </xf>
    <xf numFmtId="2" fontId="76" fillId="0" borderId="21" xfId="0" applyNumberFormat="1" applyFont="1" applyFill="1" applyBorder="1" applyAlignment="1">
      <alignment horizontal="center"/>
    </xf>
    <xf numFmtId="2" fontId="76" fillId="0" borderId="13" xfId="0" applyNumberFormat="1" applyFont="1" applyFill="1" applyBorder="1" applyAlignment="1">
      <alignment horizontal="center"/>
    </xf>
    <xf numFmtId="0" fontId="11" fillId="0" borderId="13" xfId="0" applyFont="1" applyFill="1" applyBorder="1" applyAlignment="1">
      <alignment horizontal="center"/>
    </xf>
    <xf numFmtId="0" fontId="77" fillId="0" borderId="13" xfId="58" applyNumberFormat="1" applyFont="1" applyFill="1" applyBorder="1" applyAlignment="1">
      <alignment horizontal="center" wrapText="1"/>
      <protection/>
    </xf>
    <xf numFmtId="0" fontId="3" fillId="0" borderId="12" xfId="58" applyNumberFormat="1" applyFont="1" applyFill="1" applyBorder="1" applyAlignment="1">
      <alignment horizontal="center" vertical="top"/>
      <protection/>
    </xf>
    <xf numFmtId="0" fontId="71" fillId="0" borderId="12" xfId="57" applyNumberFormat="1" applyFont="1" applyFill="1" applyBorder="1" applyAlignment="1" applyProtection="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8"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17" fillId="0" borderId="11" xfId="0" applyFont="1" applyFill="1" applyBorder="1" applyAlignment="1">
      <alignment vertical="center" wrapText="1"/>
    </xf>
    <xf numFmtId="0" fontId="49" fillId="0" borderId="21" xfId="0" applyFont="1" applyFill="1" applyBorder="1" applyAlignment="1">
      <alignment vertical="center"/>
    </xf>
    <xf numFmtId="0" fontId="49" fillId="0" borderId="21" xfId="0"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4"/>
  <sheetViews>
    <sheetView showGridLines="0" zoomScale="73" zoomScaleNormal="73" zoomScalePageLayoutView="0" workbookViewId="0" topLeftCell="A1">
      <selection activeCell="M15" sqref="M15"/>
    </sheetView>
  </sheetViews>
  <sheetFormatPr defaultColWidth="9.140625" defaultRowHeight="15"/>
  <cols>
    <col min="1" max="1" width="15.421875" style="53" customWidth="1"/>
    <col min="2" max="2" width="60.140625" style="53" customWidth="1"/>
    <col min="3" max="3" width="10.140625" style="72" hidden="1" customWidth="1"/>
    <col min="4" max="4" width="14.57421875" style="72" customWidth="1"/>
    <col min="5" max="5" width="15.140625" style="72"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97" t="str">
        <f>B2&amp;" BoQ"</f>
        <v>Item Rate BoQ</v>
      </c>
      <c r="B1" s="97"/>
      <c r="C1" s="97"/>
      <c r="D1" s="97"/>
      <c r="E1" s="97"/>
      <c r="F1" s="97"/>
      <c r="G1" s="97"/>
      <c r="H1" s="97"/>
      <c r="I1" s="97"/>
      <c r="J1" s="97"/>
      <c r="K1" s="97"/>
      <c r="L1" s="97"/>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68" t="s">
        <v>9</v>
      </c>
      <c r="D3" s="68"/>
      <c r="E3" s="68"/>
      <c r="IE3" s="3"/>
      <c r="IF3" s="3"/>
      <c r="IG3" s="3"/>
      <c r="IH3" s="3"/>
      <c r="II3" s="3"/>
    </row>
    <row r="4" spans="1:243" s="6" customFormat="1" ht="30.75" customHeight="1">
      <c r="A4" s="98" t="s">
        <v>52</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IE4" s="7"/>
      <c r="IF4" s="7"/>
      <c r="IG4" s="7"/>
      <c r="IH4" s="7"/>
      <c r="II4" s="7"/>
    </row>
    <row r="5" spans="1:243" s="6" customFormat="1" ht="30.75" customHeight="1">
      <c r="A5" s="98" t="s">
        <v>62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IE5" s="7"/>
      <c r="IF5" s="7"/>
      <c r="IG5" s="7"/>
      <c r="IH5" s="7"/>
      <c r="II5" s="7"/>
    </row>
    <row r="6" spans="1:243" s="6" customFormat="1" ht="30.75" customHeight="1">
      <c r="A6" s="98" t="s">
        <v>61</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IE6" s="7"/>
      <c r="IF6" s="7"/>
      <c r="IG6" s="7"/>
      <c r="IH6" s="7"/>
      <c r="II6" s="7"/>
    </row>
    <row r="7" spans="1:243" s="6" customFormat="1" ht="29.25" customHeight="1" hidden="1">
      <c r="A7" s="99" t="s">
        <v>10</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IE7" s="7"/>
      <c r="IF7" s="7"/>
      <c r="IG7" s="7"/>
      <c r="IH7" s="7"/>
      <c r="II7" s="7"/>
    </row>
    <row r="8" spans="1:243" s="9" customFormat="1" ht="61.5" customHeight="1">
      <c r="A8" s="8" t="s">
        <v>46</v>
      </c>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2"/>
      <c r="IE8" s="10"/>
      <c r="IF8" s="10"/>
      <c r="IG8" s="10"/>
      <c r="IH8" s="10"/>
      <c r="II8" s="10"/>
    </row>
    <row r="9" spans="1:243" s="11" customFormat="1" ht="61.5" customHeight="1">
      <c r="A9" s="91" t="s">
        <v>11</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47</v>
      </c>
      <c r="G11" s="13"/>
      <c r="H11" s="13"/>
      <c r="I11" s="13" t="s">
        <v>21</v>
      </c>
      <c r="J11" s="13" t="s">
        <v>22</v>
      </c>
      <c r="K11" s="13" t="s">
        <v>23</v>
      </c>
      <c r="L11" s="13" t="s">
        <v>24</v>
      </c>
      <c r="M11" s="16" t="s">
        <v>50</v>
      </c>
      <c r="N11" s="13" t="s">
        <v>59</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51</v>
      </c>
      <c r="BB11" s="17" t="s">
        <v>60</v>
      </c>
      <c r="BC11" s="17" t="s">
        <v>31</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242.25" customHeight="1">
      <c r="A13" s="69">
        <v>1</v>
      </c>
      <c r="B13" s="81" t="s">
        <v>95</v>
      </c>
      <c r="C13" s="88">
        <v>1</v>
      </c>
      <c r="D13" s="19"/>
      <c r="E13" s="73"/>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32</v>
      </c>
      <c r="IG13" s="32" t="s">
        <v>33</v>
      </c>
      <c r="IH13" s="32">
        <v>10</v>
      </c>
      <c r="II13" s="32" t="s">
        <v>34</v>
      </c>
    </row>
    <row r="14" spans="1:243" s="31" customFormat="1" ht="30" customHeight="1">
      <c r="A14" s="69">
        <v>1.01</v>
      </c>
      <c r="B14" s="106" t="s">
        <v>96</v>
      </c>
      <c r="C14" s="88">
        <v>2</v>
      </c>
      <c r="D14" s="19"/>
      <c r="E14" s="73"/>
      <c r="F14" s="20"/>
      <c r="G14" s="21"/>
      <c r="H14" s="21"/>
      <c r="I14" s="20"/>
      <c r="J14" s="22"/>
      <c r="K14" s="23"/>
      <c r="L14" s="23"/>
      <c r="M14" s="24"/>
      <c r="N14" s="25"/>
      <c r="O14" s="25"/>
      <c r="P14" s="26"/>
      <c r="Q14" s="25"/>
      <c r="R14" s="25"/>
      <c r="S14" s="27"/>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8"/>
      <c r="BB14" s="29"/>
      <c r="BC14" s="30"/>
      <c r="IE14" s="32">
        <v>1</v>
      </c>
      <c r="IF14" s="32" t="s">
        <v>32</v>
      </c>
      <c r="IG14" s="32" t="s">
        <v>33</v>
      </c>
      <c r="IH14" s="32">
        <v>10</v>
      </c>
      <c r="II14" s="32" t="s">
        <v>34</v>
      </c>
    </row>
    <row r="15" spans="1:243" s="31" customFormat="1" ht="30" customHeight="1">
      <c r="A15" s="69">
        <v>1.02</v>
      </c>
      <c r="B15" s="75" t="s">
        <v>63</v>
      </c>
      <c r="C15" s="88">
        <v>3</v>
      </c>
      <c r="D15" s="83">
        <v>24</v>
      </c>
      <c r="E15" s="84" t="s">
        <v>64</v>
      </c>
      <c r="F15" s="63">
        <v>0</v>
      </c>
      <c r="G15" s="33"/>
      <c r="H15" s="21"/>
      <c r="I15" s="20" t="s">
        <v>36</v>
      </c>
      <c r="J15" s="22">
        <f aca="true" t="shared" si="0" ref="J15:J23">IF(I15="Less(-)",-1,1)</f>
        <v>1</v>
      </c>
      <c r="K15" s="23" t="s">
        <v>45</v>
      </c>
      <c r="L15" s="23" t="s">
        <v>7</v>
      </c>
      <c r="M15" s="62"/>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0">
        <f aca="true" t="shared" si="1" ref="BA15:BA23">M15*D15</f>
        <v>0</v>
      </c>
      <c r="BB15" s="60">
        <f aca="true" t="shared" si="2" ref="BB15:BB23">BA15+SUM(N15:AZ15)</f>
        <v>0</v>
      </c>
      <c r="BC15" s="30" t="str">
        <f aca="true" t="shared" si="3" ref="BC15:BC23">SpellNumber(L15,BB15)</f>
        <v>INR Zero Only</v>
      </c>
      <c r="IE15" s="32">
        <v>1.01</v>
      </c>
      <c r="IF15" s="32" t="s">
        <v>37</v>
      </c>
      <c r="IG15" s="32" t="s">
        <v>33</v>
      </c>
      <c r="IH15" s="32">
        <v>123.223</v>
      </c>
      <c r="II15" s="32" t="s">
        <v>35</v>
      </c>
    </row>
    <row r="16" spans="1:243" s="31" customFormat="1" ht="30" customHeight="1">
      <c r="A16" s="69">
        <v>1.03</v>
      </c>
      <c r="B16" s="76" t="s">
        <v>65</v>
      </c>
      <c r="C16" s="88">
        <v>4</v>
      </c>
      <c r="D16" s="85">
        <v>20</v>
      </c>
      <c r="E16" s="84" t="s">
        <v>64</v>
      </c>
      <c r="F16" s="63">
        <v>0</v>
      </c>
      <c r="G16" s="33"/>
      <c r="H16" s="33"/>
      <c r="I16" s="20" t="s">
        <v>36</v>
      </c>
      <c r="J16" s="22">
        <f t="shared" si="0"/>
        <v>1</v>
      </c>
      <c r="K16" s="23" t="s">
        <v>45</v>
      </c>
      <c r="L16" s="23" t="s">
        <v>7</v>
      </c>
      <c r="M16" s="62"/>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0">
        <f t="shared" si="1"/>
        <v>0</v>
      </c>
      <c r="BB16" s="60">
        <f t="shared" si="2"/>
        <v>0</v>
      </c>
      <c r="BC16" s="30" t="str">
        <f t="shared" si="3"/>
        <v>INR Zero Only</v>
      </c>
      <c r="IE16" s="32">
        <v>1.02</v>
      </c>
      <c r="IF16" s="32" t="s">
        <v>38</v>
      </c>
      <c r="IG16" s="32" t="s">
        <v>39</v>
      </c>
      <c r="IH16" s="32">
        <v>213</v>
      </c>
      <c r="II16" s="32" t="s">
        <v>35</v>
      </c>
    </row>
    <row r="17" spans="1:243" s="31" customFormat="1" ht="30" customHeight="1">
      <c r="A17" s="69">
        <v>1.04</v>
      </c>
      <c r="B17" s="77" t="s">
        <v>66</v>
      </c>
      <c r="C17" s="88">
        <v>5</v>
      </c>
      <c r="D17" s="85">
        <v>20</v>
      </c>
      <c r="E17" s="84" t="s">
        <v>64</v>
      </c>
      <c r="F17" s="63">
        <v>0</v>
      </c>
      <c r="G17" s="33"/>
      <c r="H17" s="21"/>
      <c r="I17" s="20" t="s">
        <v>36</v>
      </c>
      <c r="J17" s="22">
        <f t="shared" si="0"/>
        <v>1</v>
      </c>
      <c r="K17" s="23" t="s">
        <v>45</v>
      </c>
      <c r="L17" s="23" t="s">
        <v>7</v>
      </c>
      <c r="M17" s="62"/>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0">
        <f t="shared" si="1"/>
        <v>0</v>
      </c>
      <c r="BB17" s="60">
        <f t="shared" si="2"/>
        <v>0</v>
      </c>
      <c r="BC17" s="30" t="str">
        <f t="shared" si="3"/>
        <v>INR Zero Only</v>
      </c>
      <c r="IE17" s="32">
        <v>1.01</v>
      </c>
      <c r="IF17" s="32" t="s">
        <v>37</v>
      </c>
      <c r="IG17" s="32" t="s">
        <v>33</v>
      </c>
      <c r="IH17" s="32">
        <v>123.223</v>
      </c>
      <c r="II17" s="32" t="s">
        <v>35</v>
      </c>
    </row>
    <row r="18" spans="1:243" s="31" customFormat="1" ht="30" customHeight="1">
      <c r="A18" s="69">
        <v>1.05</v>
      </c>
      <c r="B18" s="77" t="s">
        <v>67</v>
      </c>
      <c r="C18" s="88">
        <v>6</v>
      </c>
      <c r="D18" s="85">
        <v>18</v>
      </c>
      <c r="E18" s="84" t="s">
        <v>64</v>
      </c>
      <c r="F18" s="63">
        <v>0</v>
      </c>
      <c r="G18" s="33"/>
      <c r="H18" s="33"/>
      <c r="I18" s="20" t="s">
        <v>36</v>
      </c>
      <c r="J18" s="22">
        <f t="shared" si="0"/>
        <v>1</v>
      </c>
      <c r="K18" s="23" t="s">
        <v>45</v>
      </c>
      <c r="L18" s="23" t="s">
        <v>7</v>
      </c>
      <c r="M18" s="62"/>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0">
        <f t="shared" si="1"/>
        <v>0</v>
      </c>
      <c r="BB18" s="60">
        <f t="shared" si="2"/>
        <v>0</v>
      </c>
      <c r="BC18" s="30" t="str">
        <f t="shared" si="3"/>
        <v>INR Zero Only</v>
      </c>
      <c r="IE18" s="32">
        <v>1.02</v>
      </c>
      <c r="IF18" s="32" t="s">
        <v>38</v>
      </c>
      <c r="IG18" s="32" t="s">
        <v>39</v>
      </c>
      <c r="IH18" s="32">
        <v>213</v>
      </c>
      <c r="II18" s="32" t="s">
        <v>35</v>
      </c>
    </row>
    <row r="19" spans="1:243" s="31" customFormat="1" ht="30" customHeight="1">
      <c r="A19" s="69">
        <v>1.06</v>
      </c>
      <c r="B19" s="78" t="s">
        <v>68</v>
      </c>
      <c r="C19" s="88">
        <v>7</v>
      </c>
      <c r="D19" s="85">
        <v>18</v>
      </c>
      <c r="E19" s="84" t="s">
        <v>64</v>
      </c>
      <c r="F19" s="63">
        <v>0</v>
      </c>
      <c r="G19" s="33"/>
      <c r="H19" s="21"/>
      <c r="I19" s="20" t="s">
        <v>36</v>
      </c>
      <c r="J19" s="22">
        <f t="shared" si="0"/>
        <v>1</v>
      </c>
      <c r="K19" s="23" t="s">
        <v>45</v>
      </c>
      <c r="L19" s="23" t="s">
        <v>7</v>
      </c>
      <c r="M19" s="62"/>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60">
        <f t="shared" si="1"/>
        <v>0</v>
      </c>
      <c r="BB19" s="60">
        <f t="shared" si="2"/>
        <v>0</v>
      </c>
      <c r="BC19" s="30" t="str">
        <f t="shared" si="3"/>
        <v>INR Zero Only</v>
      </c>
      <c r="IE19" s="32">
        <v>1.01</v>
      </c>
      <c r="IF19" s="32" t="s">
        <v>37</v>
      </c>
      <c r="IG19" s="32" t="s">
        <v>33</v>
      </c>
      <c r="IH19" s="32">
        <v>123.223</v>
      </c>
      <c r="II19" s="32" t="s">
        <v>35</v>
      </c>
    </row>
    <row r="20" spans="1:243" s="31" customFormat="1" ht="30" customHeight="1">
      <c r="A20" s="69">
        <v>1.07</v>
      </c>
      <c r="B20" s="78" t="s">
        <v>69</v>
      </c>
      <c r="C20" s="88">
        <v>8</v>
      </c>
      <c r="D20" s="85">
        <v>18</v>
      </c>
      <c r="E20" s="84" t="s">
        <v>64</v>
      </c>
      <c r="F20" s="63">
        <v>0</v>
      </c>
      <c r="G20" s="33"/>
      <c r="H20" s="33"/>
      <c r="I20" s="20" t="s">
        <v>36</v>
      </c>
      <c r="J20" s="22">
        <f t="shared" si="0"/>
        <v>1</v>
      </c>
      <c r="K20" s="23" t="s">
        <v>45</v>
      </c>
      <c r="L20" s="23" t="s">
        <v>7</v>
      </c>
      <c r="M20" s="62"/>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0">
        <f t="shared" si="1"/>
        <v>0</v>
      </c>
      <c r="BB20" s="60">
        <f t="shared" si="2"/>
        <v>0</v>
      </c>
      <c r="BC20" s="30" t="str">
        <f t="shared" si="3"/>
        <v>INR Zero Only</v>
      </c>
      <c r="IE20" s="32">
        <v>1.02</v>
      </c>
      <c r="IF20" s="32" t="s">
        <v>38</v>
      </c>
      <c r="IG20" s="32" t="s">
        <v>39</v>
      </c>
      <c r="IH20" s="32">
        <v>213</v>
      </c>
      <c r="II20" s="32" t="s">
        <v>35</v>
      </c>
    </row>
    <row r="21" spans="1:243" s="31" customFormat="1" ht="30" customHeight="1">
      <c r="A21" s="69">
        <v>1.08</v>
      </c>
      <c r="B21" s="75" t="s">
        <v>70</v>
      </c>
      <c r="C21" s="88">
        <v>9</v>
      </c>
      <c r="D21" s="85">
        <v>18</v>
      </c>
      <c r="E21" s="84" t="s">
        <v>64</v>
      </c>
      <c r="F21" s="63">
        <v>0</v>
      </c>
      <c r="G21" s="33"/>
      <c r="H21" s="21"/>
      <c r="I21" s="20" t="s">
        <v>36</v>
      </c>
      <c r="J21" s="22">
        <f t="shared" si="0"/>
        <v>1</v>
      </c>
      <c r="K21" s="23" t="s">
        <v>45</v>
      </c>
      <c r="L21" s="23" t="s">
        <v>7</v>
      </c>
      <c r="M21" s="62"/>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0">
        <f t="shared" si="1"/>
        <v>0</v>
      </c>
      <c r="BB21" s="60">
        <f t="shared" si="2"/>
        <v>0</v>
      </c>
      <c r="BC21" s="30" t="str">
        <f t="shared" si="3"/>
        <v>INR Zero Only</v>
      </c>
      <c r="IE21" s="32">
        <v>1.01</v>
      </c>
      <c r="IF21" s="32" t="s">
        <v>37</v>
      </c>
      <c r="IG21" s="32" t="s">
        <v>33</v>
      </c>
      <c r="IH21" s="32">
        <v>123.223</v>
      </c>
      <c r="II21" s="32" t="s">
        <v>35</v>
      </c>
    </row>
    <row r="22" spans="1:243" s="31" customFormat="1" ht="30" customHeight="1">
      <c r="A22" s="69">
        <v>1.09</v>
      </c>
      <c r="B22" s="78" t="s">
        <v>71</v>
      </c>
      <c r="C22" s="88">
        <v>10</v>
      </c>
      <c r="D22" s="85">
        <v>18</v>
      </c>
      <c r="E22" s="84" t="s">
        <v>64</v>
      </c>
      <c r="F22" s="63">
        <v>0</v>
      </c>
      <c r="G22" s="33"/>
      <c r="H22" s="33"/>
      <c r="I22" s="20" t="s">
        <v>36</v>
      </c>
      <c r="J22" s="22">
        <f t="shared" si="0"/>
        <v>1</v>
      </c>
      <c r="K22" s="23" t="s">
        <v>45</v>
      </c>
      <c r="L22" s="23" t="s">
        <v>7</v>
      </c>
      <c r="M22" s="62"/>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0">
        <f t="shared" si="1"/>
        <v>0</v>
      </c>
      <c r="BB22" s="60">
        <f t="shared" si="2"/>
        <v>0</v>
      </c>
      <c r="BC22" s="30" t="str">
        <f t="shared" si="3"/>
        <v>INR Zero Only</v>
      </c>
      <c r="IE22" s="32">
        <v>1.02</v>
      </c>
      <c r="IF22" s="32" t="s">
        <v>38</v>
      </c>
      <c r="IG22" s="32" t="s">
        <v>39</v>
      </c>
      <c r="IH22" s="32">
        <v>213</v>
      </c>
      <c r="II22" s="32" t="s">
        <v>35</v>
      </c>
    </row>
    <row r="23" spans="1:243" s="31" customFormat="1" ht="30" customHeight="1">
      <c r="A23" s="69">
        <v>1.1</v>
      </c>
      <c r="B23" s="78" t="s">
        <v>72</v>
      </c>
      <c r="C23" s="88">
        <v>11</v>
      </c>
      <c r="D23" s="85">
        <v>18</v>
      </c>
      <c r="E23" s="84" t="s">
        <v>64</v>
      </c>
      <c r="F23" s="63">
        <v>0</v>
      </c>
      <c r="G23" s="33"/>
      <c r="H23" s="21"/>
      <c r="I23" s="20" t="s">
        <v>36</v>
      </c>
      <c r="J23" s="22">
        <f t="shared" si="0"/>
        <v>1</v>
      </c>
      <c r="K23" s="23" t="s">
        <v>45</v>
      </c>
      <c r="L23" s="23" t="s">
        <v>7</v>
      </c>
      <c r="M23" s="62"/>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0">
        <f t="shared" si="1"/>
        <v>0</v>
      </c>
      <c r="BB23" s="60">
        <f t="shared" si="2"/>
        <v>0</v>
      </c>
      <c r="BC23" s="30" t="str">
        <f t="shared" si="3"/>
        <v>INR Zero Only</v>
      </c>
      <c r="IE23" s="32">
        <v>1.01</v>
      </c>
      <c r="IF23" s="32" t="s">
        <v>37</v>
      </c>
      <c r="IG23" s="32" t="s">
        <v>33</v>
      </c>
      <c r="IH23" s="32">
        <v>123.223</v>
      </c>
      <c r="II23" s="32" t="s">
        <v>35</v>
      </c>
    </row>
    <row r="24" spans="1:243" s="31" customFormat="1" ht="30" customHeight="1">
      <c r="A24" s="69">
        <v>1.11</v>
      </c>
      <c r="B24" s="105" t="s">
        <v>73</v>
      </c>
      <c r="C24" s="88">
        <v>12</v>
      </c>
      <c r="D24" s="19"/>
      <c r="E24" s="73"/>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8"/>
      <c r="BB24" s="29"/>
      <c r="BC24" s="30"/>
      <c r="IE24" s="32">
        <v>1.02</v>
      </c>
      <c r="IF24" s="32" t="s">
        <v>38</v>
      </c>
      <c r="IG24" s="32" t="s">
        <v>39</v>
      </c>
      <c r="IH24" s="32">
        <v>213</v>
      </c>
      <c r="II24" s="32" t="s">
        <v>35</v>
      </c>
    </row>
    <row r="25" spans="1:243" s="31" customFormat="1" ht="30" customHeight="1">
      <c r="A25" s="69">
        <v>1.12</v>
      </c>
      <c r="B25" s="75" t="s">
        <v>74</v>
      </c>
      <c r="C25" s="88">
        <v>13</v>
      </c>
      <c r="D25" s="85">
        <v>18</v>
      </c>
      <c r="E25" s="84" t="s">
        <v>64</v>
      </c>
      <c r="F25" s="63">
        <v>0</v>
      </c>
      <c r="G25" s="33"/>
      <c r="H25" s="21"/>
      <c r="I25" s="20" t="s">
        <v>36</v>
      </c>
      <c r="J25" s="22">
        <f>IF(I25="Less(-)",-1,1)</f>
        <v>1</v>
      </c>
      <c r="K25" s="23" t="s">
        <v>45</v>
      </c>
      <c r="L25" s="23" t="s">
        <v>7</v>
      </c>
      <c r="M25" s="62"/>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0">
        <f>M25*D25</f>
        <v>0</v>
      </c>
      <c r="BB25" s="60">
        <f>BA25+SUM(N25:AZ25)</f>
        <v>0</v>
      </c>
      <c r="BC25" s="30" t="str">
        <f>SpellNumber(L25,BB25)</f>
        <v>INR Zero Only</v>
      </c>
      <c r="IE25" s="32">
        <v>1.01</v>
      </c>
      <c r="IF25" s="32" t="s">
        <v>37</v>
      </c>
      <c r="IG25" s="32" t="s">
        <v>33</v>
      </c>
      <c r="IH25" s="32">
        <v>123.223</v>
      </c>
      <c r="II25" s="32" t="s">
        <v>35</v>
      </c>
    </row>
    <row r="26" spans="1:243" s="31" customFormat="1" ht="30" customHeight="1">
      <c r="A26" s="69">
        <v>1.13</v>
      </c>
      <c r="B26" s="75" t="s">
        <v>75</v>
      </c>
      <c r="C26" s="88">
        <v>14</v>
      </c>
      <c r="D26" s="85">
        <v>18</v>
      </c>
      <c r="E26" s="84" t="s">
        <v>64</v>
      </c>
      <c r="F26" s="63">
        <v>0</v>
      </c>
      <c r="G26" s="33"/>
      <c r="H26" s="33"/>
      <c r="I26" s="20" t="s">
        <v>36</v>
      </c>
      <c r="J26" s="22">
        <f>IF(I26="Less(-)",-1,1)</f>
        <v>1</v>
      </c>
      <c r="K26" s="23" t="s">
        <v>45</v>
      </c>
      <c r="L26" s="23" t="s">
        <v>7</v>
      </c>
      <c r="M26" s="62"/>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0">
        <f>M26*D26</f>
        <v>0</v>
      </c>
      <c r="BB26" s="60">
        <f>BA26+SUM(N26:AZ26)</f>
        <v>0</v>
      </c>
      <c r="BC26" s="30" t="str">
        <f>SpellNumber(L26,BB26)</f>
        <v>INR Zero Only</v>
      </c>
      <c r="IE26" s="32">
        <v>1.02</v>
      </c>
      <c r="IF26" s="32" t="s">
        <v>38</v>
      </c>
      <c r="IG26" s="32" t="s">
        <v>39</v>
      </c>
      <c r="IH26" s="32">
        <v>213</v>
      </c>
      <c r="II26" s="32" t="s">
        <v>35</v>
      </c>
    </row>
    <row r="27" spans="1:243" s="31" customFormat="1" ht="30" customHeight="1">
      <c r="A27" s="69">
        <v>1.14</v>
      </c>
      <c r="B27" s="75" t="s">
        <v>135</v>
      </c>
      <c r="C27" s="88">
        <v>15</v>
      </c>
      <c r="D27" s="85">
        <v>18</v>
      </c>
      <c r="E27" s="84" t="s">
        <v>64</v>
      </c>
      <c r="F27" s="63">
        <v>0</v>
      </c>
      <c r="G27" s="33"/>
      <c r="H27" s="21"/>
      <c r="I27" s="20" t="s">
        <v>36</v>
      </c>
      <c r="J27" s="22">
        <f>IF(I27="Less(-)",-1,1)</f>
        <v>1</v>
      </c>
      <c r="K27" s="23" t="s">
        <v>45</v>
      </c>
      <c r="L27" s="23" t="s">
        <v>7</v>
      </c>
      <c r="M27" s="62"/>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0">
        <f>M27*D27</f>
        <v>0</v>
      </c>
      <c r="BB27" s="60">
        <f>BA27+SUM(N27:AZ27)</f>
        <v>0</v>
      </c>
      <c r="BC27" s="30" t="str">
        <f>SpellNumber(L27,BB27)</f>
        <v>INR Zero Only</v>
      </c>
      <c r="IE27" s="32">
        <v>1.01</v>
      </c>
      <c r="IF27" s="32" t="s">
        <v>37</v>
      </c>
      <c r="IG27" s="32" t="s">
        <v>33</v>
      </c>
      <c r="IH27" s="32">
        <v>123.223</v>
      </c>
      <c r="II27" s="32" t="s">
        <v>35</v>
      </c>
    </row>
    <row r="28" spans="1:243" s="31" customFormat="1" ht="30" customHeight="1">
      <c r="A28" s="69">
        <v>1.15</v>
      </c>
      <c r="B28" s="105" t="s">
        <v>76</v>
      </c>
      <c r="C28" s="88">
        <v>16</v>
      </c>
      <c r="D28" s="19"/>
      <c r="E28" s="73"/>
      <c r="F28" s="20"/>
      <c r="G28" s="21"/>
      <c r="H28" s="21"/>
      <c r="I28" s="20"/>
      <c r="J28" s="22"/>
      <c r="K28" s="23"/>
      <c r="L28" s="23"/>
      <c r="M28" s="24"/>
      <c r="N28" s="25"/>
      <c r="O28" s="25"/>
      <c r="P28" s="26"/>
      <c r="Q28" s="25"/>
      <c r="R28" s="25"/>
      <c r="S28" s="27"/>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8"/>
      <c r="BB28" s="29"/>
      <c r="BC28" s="30"/>
      <c r="IE28" s="32">
        <v>1.02</v>
      </c>
      <c r="IF28" s="32" t="s">
        <v>38</v>
      </c>
      <c r="IG28" s="32" t="s">
        <v>39</v>
      </c>
      <c r="IH28" s="32">
        <v>213</v>
      </c>
      <c r="II28" s="32" t="s">
        <v>35</v>
      </c>
    </row>
    <row r="29" spans="1:243" s="31" customFormat="1" ht="30" customHeight="1">
      <c r="A29" s="69">
        <v>1.16</v>
      </c>
      <c r="B29" s="75" t="s">
        <v>77</v>
      </c>
      <c r="C29" s="88">
        <v>17</v>
      </c>
      <c r="D29" s="85">
        <v>18</v>
      </c>
      <c r="E29" s="84" t="s">
        <v>64</v>
      </c>
      <c r="F29" s="63">
        <v>0</v>
      </c>
      <c r="G29" s="33"/>
      <c r="H29" s="21"/>
      <c r="I29" s="20" t="s">
        <v>36</v>
      </c>
      <c r="J29" s="22">
        <f aca="true" t="shared" si="4" ref="J29:J38">IF(I29="Less(-)",-1,1)</f>
        <v>1</v>
      </c>
      <c r="K29" s="23" t="s">
        <v>45</v>
      </c>
      <c r="L29" s="23" t="s">
        <v>7</v>
      </c>
      <c r="M29" s="62"/>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0">
        <f aca="true" t="shared" si="5" ref="BA29:BA38">M29*D29</f>
        <v>0</v>
      </c>
      <c r="BB29" s="60">
        <f aca="true" t="shared" si="6" ref="BB29:BB38">BA29+SUM(N29:AZ29)</f>
        <v>0</v>
      </c>
      <c r="BC29" s="30" t="str">
        <f aca="true" t="shared" si="7" ref="BC29:BC38">SpellNumber(L29,BB29)</f>
        <v>INR Zero Only</v>
      </c>
      <c r="IE29" s="32">
        <v>1.01</v>
      </c>
      <c r="IF29" s="32" t="s">
        <v>37</v>
      </c>
      <c r="IG29" s="32" t="s">
        <v>33</v>
      </c>
      <c r="IH29" s="32">
        <v>123.223</v>
      </c>
      <c r="II29" s="32" t="s">
        <v>35</v>
      </c>
    </row>
    <row r="30" spans="1:243" s="31" customFormat="1" ht="30" customHeight="1">
      <c r="A30" s="69">
        <v>1.17</v>
      </c>
      <c r="B30" s="75" t="s">
        <v>78</v>
      </c>
      <c r="C30" s="88">
        <v>18</v>
      </c>
      <c r="D30" s="85">
        <v>18</v>
      </c>
      <c r="E30" s="84" t="s">
        <v>64</v>
      </c>
      <c r="F30" s="63">
        <v>0</v>
      </c>
      <c r="G30" s="33"/>
      <c r="H30" s="33"/>
      <c r="I30" s="20" t="s">
        <v>36</v>
      </c>
      <c r="J30" s="22">
        <f t="shared" si="4"/>
        <v>1</v>
      </c>
      <c r="K30" s="23" t="s">
        <v>45</v>
      </c>
      <c r="L30" s="23" t="s">
        <v>7</v>
      </c>
      <c r="M30" s="62"/>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0">
        <f t="shared" si="5"/>
        <v>0</v>
      </c>
      <c r="BB30" s="60">
        <f t="shared" si="6"/>
        <v>0</v>
      </c>
      <c r="BC30" s="30" t="str">
        <f t="shared" si="7"/>
        <v>INR Zero Only</v>
      </c>
      <c r="IE30" s="32">
        <v>1.02</v>
      </c>
      <c r="IF30" s="32" t="s">
        <v>38</v>
      </c>
      <c r="IG30" s="32" t="s">
        <v>39</v>
      </c>
      <c r="IH30" s="32">
        <v>213</v>
      </c>
      <c r="II30" s="32" t="s">
        <v>35</v>
      </c>
    </row>
    <row r="31" spans="1:243" s="31" customFormat="1" ht="30" customHeight="1">
      <c r="A31" s="69">
        <v>1.18</v>
      </c>
      <c r="B31" s="75" t="s">
        <v>79</v>
      </c>
      <c r="C31" s="88">
        <v>19</v>
      </c>
      <c r="D31" s="85">
        <v>18</v>
      </c>
      <c r="E31" s="84" t="s">
        <v>64</v>
      </c>
      <c r="F31" s="63">
        <v>0</v>
      </c>
      <c r="G31" s="33"/>
      <c r="H31" s="21"/>
      <c r="I31" s="20" t="s">
        <v>36</v>
      </c>
      <c r="J31" s="22">
        <f t="shared" si="4"/>
        <v>1</v>
      </c>
      <c r="K31" s="23" t="s">
        <v>45</v>
      </c>
      <c r="L31" s="23" t="s">
        <v>7</v>
      </c>
      <c r="M31" s="62"/>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0">
        <f t="shared" si="5"/>
        <v>0</v>
      </c>
      <c r="BB31" s="60">
        <f t="shared" si="6"/>
        <v>0</v>
      </c>
      <c r="BC31" s="30" t="str">
        <f t="shared" si="7"/>
        <v>INR Zero Only</v>
      </c>
      <c r="IE31" s="32">
        <v>1.01</v>
      </c>
      <c r="IF31" s="32" t="s">
        <v>37</v>
      </c>
      <c r="IG31" s="32" t="s">
        <v>33</v>
      </c>
      <c r="IH31" s="32">
        <v>123.223</v>
      </c>
      <c r="II31" s="32" t="s">
        <v>35</v>
      </c>
    </row>
    <row r="32" spans="1:243" s="31" customFormat="1" ht="30" customHeight="1">
      <c r="A32" s="69">
        <v>1.19</v>
      </c>
      <c r="B32" s="75" t="s">
        <v>80</v>
      </c>
      <c r="C32" s="88">
        <v>20</v>
      </c>
      <c r="D32" s="85">
        <v>18</v>
      </c>
      <c r="E32" s="84" t="s">
        <v>64</v>
      </c>
      <c r="F32" s="63">
        <v>0</v>
      </c>
      <c r="G32" s="33"/>
      <c r="H32" s="33"/>
      <c r="I32" s="20" t="s">
        <v>36</v>
      </c>
      <c r="J32" s="22">
        <f t="shared" si="4"/>
        <v>1</v>
      </c>
      <c r="K32" s="23" t="s">
        <v>45</v>
      </c>
      <c r="L32" s="23" t="s">
        <v>7</v>
      </c>
      <c r="M32" s="62"/>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0">
        <f t="shared" si="5"/>
        <v>0</v>
      </c>
      <c r="BB32" s="60">
        <f t="shared" si="6"/>
        <v>0</v>
      </c>
      <c r="BC32" s="30" t="str">
        <f t="shared" si="7"/>
        <v>INR Zero Only</v>
      </c>
      <c r="IE32" s="32">
        <v>1.02</v>
      </c>
      <c r="IF32" s="32" t="s">
        <v>38</v>
      </c>
      <c r="IG32" s="32" t="s">
        <v>39</v>
      </c>
      <c r="IH32" s="32">
        <v>213</v>
      </c>
      <c r="II32" s="32" t="s">
        <v>35</v>
      </c>
    </row>
    <row r="33" spans="1:243" s="31" customFormat="1" ht="30" customHeight="1">
      <c r="A33" s="69">
        <v>1.2</v>
      </c>
      <c r="B33" s="75" t="s">
        <v>81</v>
      </c>
      <c r="C33" s="88">
        <v>21</v>
      </c>
      <c r="D33" s="85">
        <v>18</v>
      </c>
      <c r="E33" s="84" t="s">
        <v>64</v>
      </c>
      <c r="F33" s="63">
        <v>0</v>
      </c>
      <c r="G33" s="33"/>
      <c r="H33" s="21"/>
      <c r="I33" s="20" t="s">
        <v>36</v>
      </c>
      <c r="J33" s="22">
        <f t="shared" si="4"/>
        <v>1</v>
      </c>
      <c r="K33" s="23" t="s">
        <v>45</v>
      </c>
      <c r="L33" s="23" t="s">
        <v>7</v>
      </c>
      <c r="M33" s="62"/>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0">
        <f t="shared" si="5"/>
        <v>0</v>
      </c>
      <c r="BB33" s="60">
        <f t="shared" si="6"/>
        <v>0</v>
      </c>
      <c r="BC33" s="30" t="str">
        <f t="shared" si="7"/>
        <v>INR Zero Only</v>
      </c>
      <c r="IE33" s="32">
        <v>1.01</v>
      </c>
      <c r="IF33" s="32" t="s">
        <v>37</v>
      </c>
      <c r="IG33" s="32" t="s">
        <v>33</v>
      </c>
      <c r="IH33" s="32">
        <v>123.223</v>
      </c>
      <c r="II33" s="32" t="s">
        <v>35</v>
      </c>
    </row>
    <row r="34" spans="1:243" s="31" customFormat="1" ht="30" customHeight="1">
      <c r="A34" s="69">
        <v>1.21</v>
      </c>
      <c r="B34" s="75" t="s">
        <v>82</v>
      </c>
      <c r="C34" s="88">
        <v>22</v>
      </c>
      <c r="D34" s="85">
        <v>18</v>
      </c>
      <c r="E34" s="84" t="s">
        <v>64</v>
      </c>
      <c r="F34" s="63">
        <v>0</v>
      </c>
      <c r="G34" s="33"/>
      <c r="H34" s="33"/>
      <c r="I34" s="20" t="s">
        <v>36</v>
      </c>
      <c r="J34" s="22">
        <f t="shared" si="4"/>
        <v>1</v>
      </c>
      <c r="K34" s="23" t="s">
        <v>45</v>
      </c>
      <c r="L34" s="23" t="s">
        <v>7</v>
      </c>
      <c r="M34" s="62"/>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0">
        <f t="shared" si="5"/>
        <v>0</v>
      </c>
      <c r="BB34" s="60">
        <f t="shared" si="6"/>
        <v>0</v>
      </c>
      <c r="BC34" s="30" t="str">
        <f t="shared" si="7"/>
        <v>INR Zero Only</v>
      </c>
      <c r="IE34" s="32">
        <v>1.02</v>
      </c>
      <c r="IF34" s="32" t="s">
        <v>38</v>
      </c>
      <c r="IG34" s="32" t="s">
        <v>39</v>
      </c>
      <c r="IH34" s="32">
        <v>213</v>
      </c>
      <c r="II34" s="32" t="s">
        <v>35</v>
      </c>
    </row>
    <row r="35" spans="1:243" s="31" customFormat="1" ht="30" customHeight="1">
      <c r="A35" s="69">
        <v>1.22</v>
      </c>
      <c r="B35" s="75" t="s">
        <v>83</v>
      </c>
      <c r="C35" s="88">
        <v>23</v>
      </c>
      <c r="D35" s="85">
        <v>28</v>
      </c>
      <c r="E35" s="84" t="s">
        <v>64</v>
      </c>
      <c r="F35" s="63">
        <v>0</v>
      </c>
      <c r="G35" s="33"/>
      <c r="H35" s="21"/>
      <c r="I35" s="20" t="s">
        <v>36</v>
      </c>
      <c r="J35" s="22">
        <f t="shared" si="4"/>
        <v>1</v>
      </c>
      <c r="K35" s="23" t="s">
        <v>45</v>
      </c>
      <c r="L35" s="23" t="s">
        <v>7</v>
      </c>
      <c r="M35" s="62"/>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0">
        <f t="shared" si="5"/>
        <v>0</v>
      </c>
      <c r="BB35" s="60">
        <f t="shared" si="6"/>
        <v>0</v>
      </c>
      <c r="BC35" s="30" t="str">
        <f t="shared" si="7"/>
        <v>INR Zero Only</v>
      </c>
      <c r="IE35" s="32">
        <v>1.01</v>
      </c>
      <c r="IF35" s="32" t="s">
        <v>37</v>
      </c>
      <c r="IG35" s="32" t="s">
        <v>33</v>
      </c>
      <c r="IH35" s="32">
        <v>123.223</v>
      </c>
      <c r="II35" s="32" t="s">
        <v>35</v>
      </c>
    </row>
    <row r="36" spans="1:243" s="31" customFormat="1" ht="30" customHeight="1">
      <c r="A36" s="69">
        <v>1.23</v>
      </c>
      <c r="B36" s="75" t="s">
        <v>84</v>
      </c>
      <c r="C36" s="88">
        <v>24</v>
      </c>
      <c r="D36" s="85">
        <v>28</v>
      </c>
      <c r="E36" s="84" t="s">
        <v>64</v>
      </c>
      <c r="F36" s="63">
        <v>0</v>
      </c>
      <c r="G36" s="33"/>
      <c r="H36" s="33"/>
      <c r="I36" s="20" t="s">
        <v>36</v>
      </c>
      <c r="J36" s="22">
        <f t="shared" si="4"/>
        <v>1</v>
      </c>
      <c r="K36" s="23" t="s">
        <v>45</v>
      </c>
      <c r="L36" s="23" t="s">
        <v>7</v>
      </c>
      <c r="M36" s="62"/>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0">
        <f t="shared" si="5"/>
        <v>0</v>
      </c>
      <c r="BB36" s="60">
        <f t="shared" si="6"/>
        <v>0</v>
      </c>
      <c r="BC36" s="30" t="str">
        <f t="shared" si="7"/>
        <v>INR Zero Only</v>
      </c>
      <c r="IE36" s="32">
        <v>1.02</v>
      </c>
      <c r="IF36" s="32" t="s">
        <v>38</v>
      </c>
      <c r="IG36" s="32" t="s">
        <v>39</v>
      </c>
      <c r="IH36" s="32">
        <v>213</v>
      </c>
      <c r="II36" s="32" t="s">
        <v>35</v>
      </c>
    </row>
    <row r="37" spans="1:243" s="31" customFormat="1" ht="30" customHeight="1">
      <c r="A37" s="69">
        <v>1.24</v>
      </c>
      <c r="B37" s="75" t="s">
        <v>85</v>
      </c>
      <c r="C37" s="88">
        <v>25</v>
      </c>
      <c r="D37" s="85">
        <v>24</v>
      </c>
      <c r="E37" s="84" t="s">
        <v>64</v>
      </c>
      <c r="F37" s="63">
        <v>0</v>
      </c>
      <c r="G37" s="33"/>
      <c r="H37" s="21"/>
      <c r="I37" s="20" t="s">
        <v>36</v>
      </c>
      <c r="J37" s="22">
        <f t="shared" si="4"/>
        <v>1</v>
      </c>
      <c r="K37" s="23" t="s">
        <v>45</v>
      </c>
      <c r="L37" s="23" t="s">
        <v>7</v>
      </c>
      <c r="M37" s="62"/>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0">
        <f t="shared" si="5"/>
        <v>0</v>
      </c>
      <c r="BB37" s="60">
        <f t="shared" si="6"/>
        <v>0</v>
      </c>
      <c r="BC37" s="30" t="str">
        <f t="shared" si="7"/>
        <v>INR Zero Only</v>
      </c>
      <c r="IE37" s="32">
        <v>1.01</v>
      </c>
      <c r="IF37" s="32" t="s">
        <v>37</v>
      </c>
      <c r="IG37" s="32" t="s">
        <v>33</v>
      </c>
      <c r="IH37" s="32">
        <v>123.223</v>
      </c>
      <c r="II37" s="32" t="s">
        <v>35</v>
      </c>
    </row>
    <row r="38" spans="1:243" s="31" customFormat="1" ht="30" customHeight="1">
      <c r="A38" s="69">
        <v>1.25</v>
      </c>
      <c r="B38" s="75" t="s">
        <v>86</v>
      </c>
      <c r="C38" s="88">
        <v>26</v>
      </c>
      <c r="D38" s="85">
        <v>24</v>
      </c>
      <c r="E38" s="84" t="s">
        <v>64</v>
      </c>
      <c r="F38" s="63">
        <v>0</v>
      </c>
      <c r="G38" s="33"/>
      <c r="H38" s="33"/>
      <c r="I38" s="20" t="s">
        <v>36</v>
      </c>
      <c r="J38" s="22">
        <f t="shared" si="4"/>
        <v>1</v>
      </c>
      <c r="K38" s="23" t="s">
        <v>45</v>
      </c>
      <c r="L38" s="23" t="s">
        <v>7</v>
      </c>
      <c r="M38" s="62"/>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0">
        <f t="shared" si="5"/>
        <v>0</v>
      </c>
      <c r="BB38" s="60">
        <f t="shared" si="6"/>
        <v>0</v>
      </c>
      <c r="BC38" s="30" t="str">
        <f t="shared" si="7"/>
        <v>INR Zero Only</v>
      </c>
      <c r="IE38" s="32">
        <v>1.02</v>
      </c>
      <c r="IF38" s="32" t="s">
        <v>38</v>
      </c>
      <c r="IG38" s="32" t="s">
        <v>39</v>
      </c>
      <c r="IH38" s="32">
        <v>213</v>
      </c>
      <c r="II38" s="32" t="s">
        <v>35</v>
      </c>
    </row>
    <row r="39" spans="1:243" s="31" customFormat="1" ht="30" customHeight="1">
      <c r="A39" s="69">
        <v>1.26</v>
      </c>
      <c r="B39" s="104" t="s">
        <v>87</v>
      </c>
      <c r="C39" s="88">
        <v>27</v>
      </c>
      <c r="D39" s="19"/>
      <c r="E39" s="73"/>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8"/>
      <c r="BB39" s="29"/>
      <c r="BC39" s="30"/>
      <c r="IE39" s="32">
        <v>1.01</v>
      </c>
      <c r="IF39" s="32" t="s">
        <v>37</v>
      </c>
      <c r="IG39" s="32" t="s">
        <v>33</v>
      </c>
      <c r="IH39" s="32">
        <v>123.223</v>
      </c>
      <c r="II39" s="32" t="s">
        <v>35</v>
      </c>
    </row>
    <row r="40" spans="1:243" s="31" customFormat="1" ht="30" customHeight="1">
      <c r="A40" s="69">
        <v>1.27</v>
      </c>
      <c r="B40" s="79" t="s">
        <v>88</v>
      </c>
      <c r="C40" s="88">
        <v>28</v>
      </c>
      <c r="D40" s="86">
        <v>18</v>
      </c>
      <c r="E40" s="87" t="s">
        <v>64</v>
      </c>
      <c r="F40" s="63">
        <v>0</v>
      </c>
      <c r="G40" s="33"/>
      <c r="H40" s="33"/>
      <c r="I40" s="20" t="s">
        <v>36</v>
      </c>
      <c r="J40" s="22">
        <f aca="true" t="shared" si="8" ref="J40:J46">IF(I40="Less(-)",-1,1)</f>
        <v>1</v>
      </c>
      <c r="K40" s="23" t="s">
        <v>45</v>
      </c>
      <c r="L40" s="23" t="s">
        <v>7</v>
      </c>
      <c r="M40" s="62"/>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0">
        <f aca="true" t="shared" si="9" ref="BA40:BA46">M40*D40</f>
        <v>0</v>
      </c>
      <c r="BB40" s="60">
        <f aca="true" t="shared" si="10" ref="BB40:BB46">BA40+SUM(N40:AZ40)</f>
        <v>0</v>
      </c>
      <c r="BC40" s="30" t="str">
        <f aca="true" t="shared" si="11" ref="BC40:BC46">SpellNumber(L40,BB40)</f>
        <v>INR Zero Only</v>
      </c>
      <c r="IE40" s="32">
        <v>1.02</v>
      </c>
      <c r="IF40" s="32" t="s">
        <v>38</v>
      </c>
      <c r="IG40" s="32" t="s">
        <v>39</v>
      </c>
      <c r="IH40" s="32">
        <v>213</v>
      </c>
      <c r="II40" s="32" t="s">
        <v>35</v>
      </c>
    </row>
    <row r="41" spans="1:243" s="31" customFormat="1" ht="30" customHeight="1">
      <c r="A41" s="69">
        <v>1.28</v>
      </c>
      <c r="B41" s="79" t="s">
        <v>89</v>
      </c>
      <c r="C41" s="88">
        <v>29</v>
      </c>
      <c r="D41" s="86">
        <v>18</v>
      </c>
      <c r="E41" s="87" t="s">
        <v>64</v>
      </c>
      <c r="F41" s="63">
        <v>0</v>
      </c>
      <c r="G41" s="33"/>
      <c r="H41" s="21"/>
      <c r="I41" s="20" t="s">
        <v>36</v>
      </c>
      <c r="J41" s="22">
        <f t="shared" si="8"/>
        <v>1</v>
      </c>
      <c r="K41" s="23" t="s">
        <v>45</v>
      </c>
      <c r="L41" s="23" t="s">
        <v>7</v>
      </c>
      <c r="M41" s="62"/>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0">
        <f t="shared" si="9"/>
        <v>0</v>
      </c>
      <c r="BB41" s="60">
        <f t="shared" si="10"/>
        <v>0</v>
      </c>
      <c r="BC41" s="30" t="str">
        <f t="shared" si="11"/>
        <v>INR Zero Only</v>
      </c>
      <c r="IE41" s="32">
        <v>1.01</v>
      </c>
      <c r="IF41" s="32" t="s">
        <v>37</v>
      </c>
      <c r="IG41" s="32" t="s">
        <v>33</v>
      </c>
      <c r="IH41" s="32">
        <v>123.223</v>
      </c>
      <c r="II41" s="32" t="s">
        <v>35</v>
      </c>
    </row>
    <row r="42" spans="1:243" s="31" customFormat="1" ht="30" customHeight="1">
      <c r="A42" s="69">
        <v>1.29</v>
      </c>
      <c r="B42" s="79" t="s">
        <v>90</v>
      </c>
      <c r="C42" s="88">
        <v>30</v>
      </c>
      <c r="D42" s="86">
        <v>18</v>
      </c>
      <c r="E42" s="87" t="s">
        <v>64</v>
      </c>
      <c r="F42" s="63">
        <v>0</v>
      </c>
      <c r="G42" s="33"/>
      <c r="H42" s="33"/>
      <c r="I42" s="20" t="s">
        <v>36</v>
      </c>
      <c r="J42" s="22">
        <f t="shared" si="8"/>
        <v>1</v>
      </c>
      <c r="K42" s="23" t="s">
        <v>45</v>
      </c>
      <c r="L42" s="23" t="s">
        <v>7</v>
      </c>
      <c r="M42" s="62"/>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0">
        <f t="shared" si="9"/>
        <v>0</v>
      </c>
      <c r="BB42" s="60">
        <f t="shared" si="10"/>
        <v>0</v>
      </c>
      <c r="BC42" s="30" t="str">
        <f t="shared" si="11"/>
        <v>INR Zero Only</v>
      </c>
      <c r="IE42" s="32">
        <v>1.02</v>
      </c>
      <c r="IF42" s="32" t="s">
        <v>38</v>
      </c>
      <c r="IG42" s="32" t="s">
        <v>39</v>
      </c>
      <c r="IH42" s="32">
        <v>213</v>
      </c>
      <c r="II42" s="32" t="s">
        <v>35</v>
      </c>
    </row>
    <row r="43" spans="1:243" s="31" customFormat="1" ht="30" customHeight="1">
      <c r="A43" s="69">
        <v>1.3</v>
      </c>
      <c r="B43" s="79" t="s">
        <v>91</v>
      </c>
      <c r="C43" s="88">
        <v>31</v>
      </c>
      <c r="D43" s="86">
        <v>24</v>
      </c>
      <c r="E43" s="87" t="s">
        <v>64</v>
      </c>
      <c r="F43" s="63">
        <v>0</v>
      </c>
      <c r="G43" s="33"/>
      <c r="H43" s="21"/>
      <c r="I43" s="20" t="s">
        <v>36</v>
      </c>
      <c r="J43" s="22">
        <f t="shared" si="8"/>
        <v>1</v>
      </c>
      <c r="K43" s="23" t="s">
        <v>45</v>
      </c>
      <c r="L43" s="23" t="s">
        <v>7</v>
      </c>
      <c r="M43" s="62"/>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0">
        <f t="shared" si="9"/>
        <v>0</v>
      </c>
      <c r="BB43" s="60">
        <f t="shared" si="10"/>
        <v>0</v>
      </c>
      <c r="BC43" s="30" t="str">
        <f t="shared" si="11"/>
        <v>INR Zero Only</v>
      </c>
      <c r="IE43" s="32">
        <v>1.01</v>
      </c>
      <c r="IF43" s="32" t="s">
        <v>37</v>
      </c>
      <c r="IG43" s="32" t="s">
        <v>33</v>
      </c>
      <c r="IH43" s="32">
        <v>123.223</v>
      </c>
      <c r="II43" s="32" t="s">
        <v>35</v>
      </c>
    </row>
    <row r="44" spans="1:243" s="31" customFormat="1" ht="30" customHeight="1">
      <c r="A44" s="69">
        <v>1.31</v>
      </c>
      <c r="B44" s="79" t="s">
        <v>92</v>
      </c>
      <c r="C44" s="88">
        <v>32</v>
      </c>
      <c r="D44" s="86">
        <v>24</v>
      </c>
      <c r="E44" s="87" t="s">
        <v>64</v>
      </c>
      <c r="F44" s="63">
        <v>0</v>
      </c>
      <c r="G44" s="33"/>
      <c r="H44" s="33"/>
      <c r="I44" s="20" t="s">
        <v>36</v>
      </c>
      <c r="J44" s="22">
        <f t="shared" si="8"/>
        <v>1</v>
      </c>
      <c r="K44" s="23" t="s">
        <v>45</v>
      </c>
      <c r="L44" s="23" t="s">
        <v>7</v>
      </c>
      <c r="M44" s="62"/>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0">
        <f t="shared" si="9"/>
        <v>0</v>
      </c>
      <c r="BB44" s="60">
        <f t="shared" si="10"/>
        <v>0</v>
      </c>
      <c r="BC44" s="30" t="str">
        <f t="shared" si="11"/>
        <v>INR Zero Only</v>
      </c>
      <c r="IE44" s="32">
        <v>1.02</v>
      </c>
      <c r="IF44" s="32" t="s">
        <v>38</v>
      </c>
      <c r="IG44" s="32" t="s">
        <v>39</v>
      </c>
      <c r="IH44" s="32">
        <v>213</v>
      </c>
      <c r="II44" s="32" t="s">
        <v>35</v>
      </c>
    </row>
    <row r="45" spans="1:243" s="31" customFormat="1" ht="30" customHeight="1">
      <c r="A45" s="69">
        <v>1.32</v>
      </c>
      <c r="B45" s="79" t="s">
        <v>93</v>
      </c>
      <c r="C45" s="88">
        <v>33</v>
      </c>
      <c r="D45" s="86">
        <v>24</v>
      </c>
      <c r="E45" s="87" t="s">
        <v>64</v>
      </c>
      <c r="F45" s="63">
        <v>0</v>
      </c>
      <c r="G45" s="33"/>
      <c r="H45" s="21"/>
      <c r="I45" s="20" t="s">
        <v>36</v>
      </c>
      <c r="J45" s="22">
        <f t="shared" si="8"/>
        <v>1</v>
      </c>
      <c r="K45" s="23" t="s">
        <v>45</v>
      </c>
      <c r="L45" s="23" t="s">
        <v>7</v>
      </c>
      <c r="M45" s="62"/>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0">
        <f t="shared" si="9"/>
        <v>0</v>
      </c>
      <c r="BB45" s="60">
        <f t="shared" si="10"/>
        <v>0</v>
      </c>
      <c r="BC45" s="30" t="str">
        <f t="shared" si="11"/>
        <v>INR Zero Only</v>
      </c>
      <c r="IE45" s="32">
        <v>1.01</v>
      </c>
      <c r="IF45" s="32" t="s">
        <v>37</v>
      </c>
      <c r="IG45" s="32" t="s">
        <v>33</v>
      </c>
      <c r="IH45" s="32">
        <v>123.223</v>
      </c>
      <c r="II45" s="32" t="s">
        <v>35</v>
      </c>
    </row>
    <row r="46" spans="1:243" s="31" customFormat="1" ht="30" customHeight="1">
      <c r="A46" s="69">
        <v>1.33</v>
      </c>
      <c r="B46" s="79" t="s">
        <v>94</v>
      </c>
      <c r="C46" s="88">
        <v>34</v>
      </c>
      <c r="D46" s="86">
        <v>24</v>
      </c>
      <c r="E46" s="87" t="s">
        <v>64</v>
      </c>
      <c r="F46" s="63">
        <v>0</v>
      </c>
      <c r="G46" s="33"/>
      <c r="H46" s="33"/>
      <c r="I46" s="20" t="s">
        <v>36</v>
      </c>
      <c r="J46" s="22">
        <f t="shared" si="8"/>
        <v>1</v>
      </c>
      <c r="K46" s="23" t="s">
        <v>45</v>
      </c>
      <c r="L46" s="23" t="s">
        <v>7</v>
      </c>
      <c r="M46" s="62"/>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0">
        <f t="shared" si="9"/>
        <v>0</v>
      </c>
      <c r="BB46" s="60">
        <f t="shared" si="10"/>
        <v>0</v>
      </c>
      <c r="BC46" s="30" t="str">
        <f t="shared" si="11"/>
        <v>INR Zero Only</v>
      </c>
      <c r="IE46" s="32">
        <v>1.02</v>
      </c>
      <c r="IF46" s="32" t="s">
        <v>38</v>
      </c>
      <c r="IG46" s="32" t="s">
        <v>39</v>
      </c>
      <c r="IH46" s="32">
        <v>213</v>
      </c>
      <c r="II46" s="32" t="s">
        <v>35</v>
      </c>
    </row>
    <row r="47" spans="1:243" s="31" customFormat="1" ht="93" customHeight="1">
      <c r="A47" s="69">
        <v>2</v>
      </c>
      <c r="B47" s="80" t="s">
        <v>97</v>
      </c>
      <c r="C47" s="88">
        <v>35</v>
      </c>
      <c r="D47" s="86">
        <v>177780</v>
      </c>
      <c r="E47" s="87" t="s">
        <v>49</v>
      </c>
      <c r="F47" s="63">
        <v>0</v>
      </c>
      <c r="G47" s="33"/>
      <c r="H47" s="33"/>
      <c r="I47" s="20" t="s">
        <v>36</v>
      </c>
      <c r="J47" s="22">
        <f>IF(I47="Less(-)",-1,1)</f>
        <v>1</v>
      </c>
      <c r="K47" s="23" t="s">
        <v>45</v>
      </c>
      <c r="L47" s="23" t="s">
        <v>7</v>
      </c>
      <c r="M47" s="62"/>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0">
        <f>M47*D47</f>
        <v>0</v>
      </c>
      <c r="BB47" s="60">
        <f>BA47+SUM(N47:AZ47)</f>
        <v>0</v>
      </c>
      <c r="BC47" s="30" t="str">
        <f>SpellNumber(L47,BB47)</f>
        <v>INR Zero Only</v>
      </c>
      <c r="IE47" s="32">
        <v>1</v>
      </c>
      <c r="IF47" s="32" t="s">
        <v>32</v>
      </c>
      <c r="IG47" s="32" t="s">
        <v>33</v>
      </c>
      <c r="IH47" s="32">
        <v>10</v>
      </c>
      <c r="II47" s="32" t="s">
        <v>34</v>
      </c>
    </row>
    <row r="48" spans="1:243" s="31" customFormat="1" ht="123" customHeight="1">
      <c r="A48" s="69">
        <v>3</v>
      </c>
      <c r="B48" s="80" t="s">
        <v>98</v>
      </c>
      <c r="C48" s="88">
        <v>36</v>
      </c>
      <c r="D48" s="86">
        <v>12</v>
      </c>
      <c r="E48" s="87" t="s">
        <v>99</v>
      </c>
      <c r="F48" s="63">
        <v>0</v>
      </c>
      <c r="G48" s="33"/>
      <c r="H48" s="33"/>
      <c r="I48" s="20" t="s">
        <v>36</v>
      </c>
      <c r="J48" s="22">
        <f aca="true" t="shared" si="12" ref="J48:J54">IF(I48="Less(-)",-1,1)</f>
        <v>1</v>
      </c>
      <c r="K48" s="23" t="s">
        <v>45</v>
      </c>
      <c r="L48" s="23" t="s">
        <v>7</v>
      </c>
      <c r="M48" s="62"/>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0">
        <f aca="true" t="shared" si="13" ref="BA48:BA54">M48*D48</f>
        <v>0</v>
      </c>
      <c r="BB48" s="60">
        <f aca="true" t="shared" si="14" ref="BB48:BB54">BA48+SUM(N48:AZ48)</f>
        <v>0</v>
      </c>
      <c r="BC48" s="30" t="str">
        <f aca="true" t="shared" si="15" ref="BC48:BC54">SpellNumber(L48,BB48)</f>
        <v>INR Zero Only</v>
      </c>
      <c r="IE48" s="32">
        <v>2</v>
      </c>
      <c r="IF48" s="32" t="s">
        <v>32</v>
      </c>
      <c r="IG48" s="32" t="s">
        <v>40</v>
      </c>
      <c r="IH48" s="32">
        <v>10</v>
      </c>
      <c r="II48" s="32" t="s">
        <v>35</v>
      </c>
    </row>
    <row r="49" spans="1:243" s="31" customFormat="1" ht="117.75" customHeight="1">
      <c r="A49" s="69">
        <v>4</v>
      </c>
      <c r="B49" s="80" t="s">
        <v>100</v>
      </c>
      <c r="C49" s="88">
        <v>37</v>
      </c>
      <c r="D49" s="86">
        <v>12</v>
      </c>
      <c r="E49" s="87" t="s">
        <v>99</v>
      </c>
      <c r="F49" s="63">
        <v>0</v>
      </c>
      <c r="G49" s="33"/>
      <c r="H49" s="33"/>
      <c r="I49" s="20" t="s">
        <v>36</v>
      </c>
      <c r="J49" s="22">
        <f t="shared" si="12"/>
        <v>1</v>
      </c>
      <c r="K49" s="23" t="s">
        <v>45</v>
      </c>
      <c r="L49" s="23" t="s">
        <v>7</v>
      </c>
      <c r="M49" s="62"/>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0">
        <f t="shared" si="13"/>
        <v>0</v>
      </c>
      <c r="BB49" s="60">
        <f t="shared" si="14"/>
        <v>0</v>
      </c>
      <c r="BC49" s="30" t="str">
        <f t="shared" si="15"/>
        <v>INR Zero Only</v>
      </c>
      <c r="IE49" s="32">
        <v>3</v>
      </c>
      <c r="IF49" s="32" t="s">
        <v>41</v>
      </c>
      <c r="IG49" s="32" t="s">
        <v>42</v>
      </c>
      <c r="IH49" s="32">
        <v>10</v>
      </c>
      <c r="II49" s="32" t="s">
        <v>35</v>
      </c>
    </row>
    <row r="50" spans="1:243" s="31" customFormat="1" ht="111.75" customHeight="1">
      <c r="A50" s="69">
        <v>5</v>
      </c>
      <c r="B50" s="80" t="s">
        <v>101</v>
      </c>
      <c r="C50" s="88">
        <v>38</v>
      </c>
      <c r="D50" s="86">
        <v>100</v>
      </c>
      <c r="E50" s="87" t="s">
        <v>54</v>
      </c>
      <c r="F50" s="63">
        <v>0</v>
      </c>
      <c r="G50" s="33"/>
      <c r="H50" s="33"/>
      <c r="I50" s="20" t="s">
        <v>36</v>
      </c>
      <c r="J50" s="22">
        <f t="shared" si="12"/>
        <v>1</v>
      </c>
      <c r="K50" s="23" t="s">
        <v>45</v>
      </c>
      <c r="L50" s="23" t="s">
        <v>7</v>
      </c>
      <c r="M50" s="62"/>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0">
        <f t="shared" si="13"/>
        <v>0</v>
      </c>
      <c r="BB50" s="60">
        <f t="shared" si="14"/>
        <v>0</v>
      </c>
      <c r="BC50" s="30" t="str">
        <f t="shared" si="15"/>
        <v>INR Zero Only</v>
      </c>
      <c r="IE50" s="32">
        <v>2</v>
      </c>
      <c r="IF50" s="32" t="s">
        <v>32</v>
      </c>
      <c r="IG50" s="32" t="s">
        <v>40</v>
      </c>
      <c r="IH50" s="32">
        <v>10</v>
      </c>
      <c r="II50" s="32" t="s">
        <v>35</v>
      </c>
    </row>
    <row r="51" spans="1:243" s="31" customFormat="1" ht="87" customHeight="1">
      <c r="A51" s="69">
        <v>6</v>
      </c>
      <c r="B51" s="80" t="s">
        <v>102</v>
      </c>
      <c r="C51" s="88">
        <v>39</v>
      </c>
      <c r="D51" s="86">
        <v>100</v>
      </c>
      <c r="E51" s="87" t="s">
        <v>48</v>
      </c>
      <c r="F51" s="63">
        <v>0</v>
      </c>
      <c r="G51" s="33"/>
      <c r="H51" s="33"/>
      <c r="I51" s="20" t="s">
        <v>36</v>
      </c>
      <c r="J51" s="22">
        <f t="shared" si="12"/>
        <v>1</v>
      </c>
      <c r="K51" s="23" t="s">
        <v>45</v>
      </c>
      <c r="L51" s="23" t="s">
        <v>7</v>
      </c>
      <c r="M51" s="62"/>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0">
        <f t="shared" si="13"/>
        <v>0</v>
      </c>
      <c r="BB51" s="60">
        <f t="shared" si="14"/>
        <v>0</v>
      </c>
      <c r="BC51" s="30" t="str">
        <f t="shared" si="15"/>
        <v>INR Zero Only</v>
      </c>
      <c r="IE51" s="32">
        <v>3</v>
      </c>
      <c r="IF51" s="32" t="s">
        <v>41</v>
      </c>
      <c r="IG51" s="32" t="s">
        <v>42</v>
      </c>
      <c r="IH51" s="32">
        <v>10</v>
      </c>
      <c r="II51" s="32" t="s">
        <v>35</v>
      </c>
    </row>
    <row r="52" spans="1:243" s="31" customFormat="1" ht="66" customHeight="1">
      <c r="A52" s="69">
        <v>7</v>
      </c>
      <c r="B52" s="80" t="s">
        <v>103</v>
      </c>
      <c r="C52" s="88">
        <v>40</v>
      </c>
      <c r="D52" s="86">
        <v>100</v>
      </c>
      <c r="E52" s="87" t="s">
        <v>48</v>
      </c>
      <c r="F52" s="63">
        <v>0</v>
      </c>
      <c r="G52" s="33"/>
      <c r="H52" s="33"/>
      <c r="I52" s="20" t="s">
        <v>36</v>
      </c>
      <c r="J52" s="22">
        <f t="shared" si="12"/>
        <v>1</v>
      </c>
      <c r="K52" s="23" t="s">
        <v>45</v>
      </c>
      <c r="L52" s="23" t="s">
        <v>7</v>
      </c>
      <c r="M52" s="62"/>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0">
        <f t="shared" si="13"/>
        <v>0</v>
      </c>
      <c r="BB52" s="60">
        <f t="shared" si="14"/>
        <v>0</v>
      </c>
      <c r="BC52" s="30" t="str">
        <f t="shared" si="15"/>
        <v>INR Zero Only</v>
      </c>
      <c r="IE52" s="32">
        <v>2</v>
      </c>
      <c r="IF52" s="32" t="s">
        <v>32</v>
      </c>
      <c r="IG52" s="32" t="s">
        <v>40</v>
      </c>
      <c r="IH52" s="32">
        <v>10</v>
      </c>
      <c r="II52" s="32" t="s">
        <v>35</v>
      </c>
    </row>
    <row r="53" spans="1:243" s="31" customFormat="1" ht="60" customHeight="1">
      <c r="A53" s="69">
        <v>8</v>
      </c>
      <c r="B53" s="80" t="s">
        <v>104</v>
      </c>
      <c r="C53" s="88">
        <v>41</v>
      </c>
      <c r="D53" s="86">
        <v>350</v>
      </c>
      <c r="E53" s="87" t="s">
        <v>48</v>
      </c>
      <c r="F53" s="63">
        <v>0</v>
      </c>
      <c r="G53" s="33"/>
      <c r="H53" s="33"/>
      <c r="I53" s="20" t="s">
        <v>36</v>
      </c>
      <c r="J53" s="22">
        <f>IF(I53="Less(-)",-1,1)</f>
        <v>1</v>
      </c>
      <c r="K53" s="23" t="s">
        <v>45</v>
      </c>
      <c r="L53" s="23" t="s">
        <v>7</v>
      </c>
      <c r="M53" s="62"/>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0">
        <f>M53*D53</f>
        <v>0</v>
      </c>
      <c r="BB53" s="60">
        <f>BA53+SUM(N53:AZ53)</f>
        <v>0</v>
      </c>
      <c r="BC53" s="30" t="str">
        <f>SpellNumber(L53,BB53)</f>
        <v>INR Zero Only</v>
      </c>
      <c r="IE53" s="32">
        <v>3</v>
      </c>
      <c r="IF53" s="32" t="s">
        <v>41</v>
      </c>
      <c r="IG53" s="32" t="s">
        <v>42</v>
      </c>
      <c r="IH53" s="32">
        <v>10</v>
      </c>
      <c r="II53" s="32" t="s">
        <v>35</v>
      </c>
    </row>
    <row r="54" spans="1:243" s="31" customFormat="1" ht="60" customHeight="1">
      <c r="A54" s="69">
        <v>9</v>
      </c>
      <c r="B54" s="80" t="s">
        <v>105</v>
      </c>
      <c r="C54" s="88">
        <v>42</v>
      </c>
      <c r="D54" s="86">
        <v>130</v>
      </c>
      <c r="E54" s="87" t="s">
        <v>48</v>
      </c>
      <c r="F54" s="63">
        <v>0</v>
      </c>
      <c r="G54" s="33"/>
      <c r="H54" s="33"/>
      <c r="I54" s="20" t="s">
        <v>36</v>
      </c>
      <c r="J54" s="22">
        <f t="shared" si="12"/>
        <v>1</v>
      </c>
      <c r="K54" s="23" t="s">
        <v>45</v>
      </c>
      <c r="L54" s="23" t="s">
        <v>7</v>
      </c>
      <c r="M54" s="62"/>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0">
        <f t="shared" si="13"/>
        <v>0</v>
      </c>
      <c r="BB54" s="60">
        <f t="shared" si="14"/>
        <v>0</v>
      </c>
      <c r="BC54" s="30" t="str">
        <f t="shared" si="15"/>
        <v>INR Zero Only</v>
      </c>
      <c r="IE54" s="32">
        <v>3</v>
      </c>
      <c r="IF54" s="32" t="s">
        <v>41</v>
      </c>
      <c r="IG54" s="32" t="s">
        <v>42</v>
      </c>
      <c r="IH54" s="32">
        <v>10</v>
      </c>
      <c r="II54" s="32" t="s">
        <v>35</v>
      </c>
    </row>
    <row r="55" spans="1:243" s="31" customFormat="1" ht="60" customHeight="1">
      <c r="A55" s="69">
        <v>10</v>
      </c>
      <c r="B55" s="80" t="s">
        <v>106</v>
      </c>
      <c r="C55" s="88">
        <v>43</v>
      </c>
      <c r="D55" s="19"/>
      <c r="E55" s="73"/>
      <c r="F55" s="20"/>
      <c r="G55" s="21"/>
      <c r="H55" s="21"/>
      <c r="I55" s="20"/>
      <c r="J55" s="22"/>
      <c r="K55" s="23"/>
      <c r="L55" s="23"/>
      <c r="M55" s="24"/>
      <c r="N55" s="25"/>
      <c r="O55" s="25"/>
      <c r="P55" s="26"/>
      <c r="Q55" s="25"/>
      <c r="R55" s="25"/>
      <c r="S55" s="27"/>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28"/>
      <c r="BB55" s="29"/>
      <c r="BC55" s="30"/>
      <c r="IE55" s="32">
        <v>1</v>
      </c>
      <c r="IF55" s="32" t="s">
        <v>32</v>
      </c>
      <c r="IG55" s="32" t="s">
        <v>33</v>
      </c>
      <c r="IH55" s="32">
        <v>10</v>
      </c>
      <c r="II55" s="32" t="s">
        <v>34</v>
      </c>
    </row>
    <row r="56" spans="1:243" s="31" customFormat="1" ht="26.25" customHeight="1">
      <c r="A56" s="69">
        <v>10.01</v>
      </c>
      <c r="B56" s="80" t="s">
        <v>107</v>
      </c>
      <c r="C56" s="88">
        <v>44</v>
      </c>
      <c r="D56" s="69">
        <v>50</v>
      </c>
      <c r="E56" s="87" t="s">
        <v>48</v>
      </c>
      <c r="F56" s="63">
        <v>0</v>
      </c>
      <c r="G56" s="33"/>
      <c r="H56" s="33"/>
      <c r="I56" s="20" t="s">
        <v>36</v>
      </c>
      <c r="J56" s="22">
        <f aca="true" t="shared" si="16" ref="J56:J62">IF(I56="Less(-)",-1,1)</f>
        <v>1</v>
      </c>
      <c r="K56" s="23" t="s">
        <v>45</v>
      </c>
      <c r="L56" s="23" t="s">
        <v>7</v>
      </c>
      <c r="M56" s="62"/>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0">
        <f aca="true" t="shared" si="17" ref="BA56:BA62">M56*D56</f>
        <v>0</v>
      </c>
      <c r="BB56" s="60">
        <f aca="true" t="shared" si="18" ref="BB56:BB62">BA56+SUM(N56:AZ56)</f>
        <v>0</v>
      </c>
      <c r="BC56" s="30" t="str">
        <f aca="true" t="shared" si="19" ref="BC56:BC62">SpellNumber(L56,BB56)</f>
        <v>INR Zero Only</v>
      </c>
      <c r="IE56" s="32">
        <v>1.01</v>
      </c>
      <c r="IF56" s="32" t="s">
        <v>37</v>
      </c>
      <c r="IG56" s="32" t="s">
        <v>33</v>
      </c>
      <c r="IH56" s="32">
        <v>123.223</v>
      </c>
      <c r="II56" s="32" t="s">
        <v>35</v>
      </c>
    </row>
    <row r="57" spans="1:243" s="31" customFormat="1" ht="29.25" customHeight="1">
      <c r="A57" s="69">
        <v>10.02</v>
      </c>
      <c r="B57" s="80" t="s">
        <v>108</v>
      </c>
      <c r="C57" s="88">
        <v>45</v>
      </c>
      <c r="D57" s="69">
        <v>50</v>
      </c>
      <c r="E57" s="87" t="s">
        <v>48</v>
      </c>
      <c r="F57" s="63">
        <v>0</v>
      </c>
      <c r="G57" s="33"/>
      <c r="H57" s="33"/>
      <c r="I57" s="20" t="s">
        <v>36</v>
      </c>
      <c r="J57" s="22">
        <f t="shared" si="16"/>
        <v>1</v>
      </c>
      <c r="K57" s="23" t="s">
        <v>45</v>
      </c>
      <c r="L57" s="23" t="s">
        <v>7</v>
      </c>
      <c r="M57" s="62"/>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0">
        <f t="shared" si="17"/>
        <v>0</v>
      </c>
      <c r="BB57" s="60">
        <f t="shared" si="18"/>
        <v>0</v>
      </c>
      <c r="BC57" s="30" t="str">
        <f t="shared" si="19"/>
        <v>INR Zero Only</v>
      </c>
      <c r="IE57" s="32">
        <v>1.01</v>
      </c>
      <c r="IF57" s="32" t="s">
        <v>37</v>
      </c>
      <c r="IG57" s="32" t="s">
        <v>33</v>
      </c>
      <c r="IH57" s="32">
        <v>123.223</v>
      </c>
      <c r="II57" s="32" t="s">
        <v>35</v>
      </c>
    </row>
    <row r="58" spans="1:243" s="31" customFormat="1" ht="99" customHeight="1">
      <c r="A58" s="69">
        <v>11</v>
      </c>
      <c r="B58" s="80" t="s">
        <v>109</v>
      </c>
      <c r="C58" s="88">
        <v>46</v>
      </c>
      <c r="D58" s="65">
        <v>26</v>
      </c>
      <c r="E58" s="73" t="s">
        <v>55</v>
      </c>
      <c r="F58" s="63">
        <v>0</v>
      </c>
      <c r="G58" s="33"/>
      <c r="H58" s="33"/>
      <c r="I58" s="20" t="s">
        <v>36</v>
      </c>
      <c r="J58" s="22">
        <f t="shared" si="16"/>
        <v>1</v>
      </c>
      <c r="K58" s="23" t="s">
        <v>45</v>
      </c>
      <c r="L58" s="23" t="s">
        <v>7</v>
      </c>
      <c r="M58" s="62"/>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0">
        <f t="shared" si="17"/>
        <v>0</v>
      </c>
      <c r="BB58" s="60">
        <f t="shared" si="18"/>
        <v>0</v>
      </c>
      <c r="BC58" s="30" t="str">
        <f t="shared" si="19"/>
        <v>INR Zero Only</v>
      </c>
      <c r="IE58" s="32">
        <v>1.01</v>
      </c>
      <c r="IF58" s="32" t="s">
        <v>37</v>
      </c>
      <c r="IG58" s="32" t="s">
        <v>33</v>
      </c>
      <c r="IH58" s="32">
        <v>123.223</v>
      </c>
      <c r="II58" s="32" t="s">
        <v>35</v>
      </c>
    </row>
    <row r="59" spans="1:243" s="31" customFormat="1" ht="72" customHeight="1">
      <c r="A59" s="69">
        <v>12</v>
      </c>
      <c r="B59" s="80" t="s">
        <v>110</v>
      </c>
      <c r="C59" s="88">
        <v>47</v>
      </c>
      <c r="D59" s="65">
        <v>9</v>
      </c>
      <c r="E59" s="73" t="s">
        <v>55</v>
      </c>
      <c r="F59" s="63">
        <v>0</v>
      </c>
      <c r="G59" s="33"/>
      <c r="H59" s="33"/>
      <c r="I59" s="20" t="s">
        <v>36</v>
      </c>
      <c r="J59" s="22">
        <f t="shared" si="16"/>
        <v>1</v>
      </c>
      <c r="K59" s="23" t="s">
        <v>45</v>
      </c>
      <c r="L59" s="23" t="s">
        <v>7</v>
      </c>
      <c r="M59" s="62"/>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0">
        <f t="shared" si="17"/>
        <v>0</v>
      </c>
      <c r="BB59" s="60">
        <f t="shared" si="18"/>
        <v>0</v>
      </c>
      <c r="BC59" s="30" t="str">
        <f t="shared" si="19"/>
        <v>INR Zero Only</v>
      </c>
      <c r="IE59" s="32">
        <v>1.01</v>
      </c>
      <c r="IF59" s="32" t="s">
        <v>37</v>
      </c>
      <c r="IG59" s="32" t="s">
        <v>33</v>
      </c>
      <c r="IH59" s="32">
        <v>123.223</v>
      </c>
      <c r="II59" s="32" t="s">
        <v>35</v>
      </c>
    </row>
    <row r="60" spans="1:243" s="31" customFormat="1" ht="77.25" customHeight="1">
      <c r="A60" s="69">
        <v>13</v>
      </c>
      <c r="B60" s="80" t="s">
        <v>111</v>
      </c>
      <c r="C60" s="88">
        <v>48</v>
      </c>
      <c r="D60" s="65">
        <v>2500</v>
      </c>
      <c r="E60" s="73" t="s">
        <v>49</v>
      </c>
      <c r="F60" s="63">
        <v>0</v>
      </c>
      <c r="G60" s="33"/>
      <c r="H60" s="33"/>
      <c r="I60" s="20" t="s">
        <v>36</v>
      </c>
      <c r="J60" s="22">
        <f t="shared" si="16"/>
        <v>1</v>
      </c>
      <c r="K60" s="23" t="s">
        <v>45</v>
      </c>
      <c r="L60" s="23" t="s">
        <v>7</v>
      </c>
      <c r="M60" s="62"/>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0">
        <f t="shared" si="17"/>
        <v>0</v>
      </c>
      <c r="BB60" s="60">
        <f t="shared" si="18"/>
        <v>0</v>
      </c>
      <c r="BC60" s="30" t="str">
        <f t="shared" si="19"/>
        <v>INR Zero Only</v>
      </c>
      <c r="IE60" s="32">
        <v>1.01</v>
      </c>
      <c r="IF60" s="32" t="s">
        <v>37</v>
      </c>
      <c r="IG60" s="32" t="s">
        <v>33</v>
      </c>
      <c r="IH60" s="32">
        <v>123.223</v>
      </c>
      <c r="II60" s="32" t="s">
        <v>35</v>
      </c>
    </row>
    <row r="61" spans="1:243" s="31" customFormat="1" ht="60" customHeight="1">
      <c r="A61" s="69">
        <v>14</v>
      </c>
      <c r="B61" s="80" t="s">
        <v>112</v>
      </c>
      <c r="C61" s="88">
        <v>49</v>
      </c>
      <c r="D61" s="65">
        <v>378</v>
      </c>
      <c r="E61" s="73" t="s">
        <v>55</v>
      </c>
      <c r="F61" s="63">
        <v>0</v>
      </c>
      <c r="G61" s="33"/>
      <c r="H61" s="33"/>
      <c r="I61" s="20" t="s">
        <v>36</v>
      </c>
      <c r="J61" s="22">
        <f t="shared" si="16"/>
        <v>1</v>
      </c>
      <c r="K61" s="23" t="s">
        <v>45</v>
      </c>
      <c r="L61" s="23" t="s">
        <v>7</v>
      </c>
      <c r="M61" s="62"/>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0">
        <f t="shared" si="17"/>
        <v>0</v>
      </c>
      <c r="BB61" s="60">
        <f t="shared" si="18"/>
        <v>0</v>
      </c>
      <c r="BC61" s="30" t="str">
        <f t="shared" si="19"/>
        <v>INR Zero Only</v>
      </c>
      <c r="IE61" s="32">
        <v>1.01</v>
      </c>
      <c r="IF61" s="32" t="s">
        <v>37</v>
      </c>
      <c r="IG61" s="32" t="s">
        <v>33</v>
      </c>
      <c r="IH61" s="32">
        <v>123.223</v>
      </c>
      <c r="II61" s="32" t="s">
        <v>35</v>
      </c>
    </row>
    <row r="62" spans="1:243" s="31" customFormat="1" ht="60" customHeight="1">
      <c r="A62" s="69">
        <v>15</v>
      </c>
      <c r="B62" s="80" t="s">
        <v>113</v>
      </c>
      <c r="C62" s="88">
        <v>50</v>
      </c>
      <c r="D62" s="65">
        <v>15</v>
      </c>
      <c r="E62" s="73" t="s">
        <v>55</v>
      </c>
      <c r="F62" s="63">
        <v>0</v>
      </c>
      <c r="G62" s="33"/>
      <c r="H62" s="33"/>
      <c r="I62" s="20" t="s">
        <v>36</v>
      </c>
      <c r="J62" s="22">
        <f t="shared" si="16"/>
        <v>1</v>
      </c>
      <c r="K62" s="23" t="s">
        <v>45</v>
      </c>
      <c r="L62" s="23" t="s">
        <v>7</v>
      </c>
      <c r="M62" s="62"/>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8"/>
      <c r="AV62" s="37"/>
      <c r="AW62" s="37"/>
      <c r="AX62" s="37"/>
      <c r="AY62" s="37"/>
      <c r="AZ62" s="37"/>
      <c r="BA62" s="60">
        <f t="shared" si="17"/>
        <v>0</v>
      </c>
      <c r="BB62" s="60">
        <f t="shared" si="18"/>
        <v>0</v>
      </c>
      <c r="BC62" s="30" t="str">
        <f t="shared" si="19"/>
        <v>INR Zero Only</v>
      </c>
      <c r="IE62" s="32">
        <v>1.02</v>
      </c>
      <c r="IF62" s="32" t="s">
        <v>38</v>
      </c>
      <c r="IG62" s="32" t="s">
        <v>39</v>
      </c>
      <c r="IH62" s="32">
        <v>213</v>
      </c>
      <c r="II62" s="32" t="s">
        <v>35</v>
      </c>
    </row>
    <row r="63" spans="1:243" s="31" customFormat="1" ht="40.5" customHeight="1">
      <c r="A63" s="69">
        <v>16</v>
      </c>
      <c r="B63" s="80" t="s">
        <v>114</v>
      </c>
      <c r="C63" s="88">
        <v>51</v>
      </c>
      <c r="D63" s="19"/>
      <c r="E63" s="73"/>
      <c r="F63" s="20"/>
      <c r="G63" s="21"/>
      <c r="H63" s="21"/>
      <c r="I63" s="20"/>
      <c r="J63" s="22"/>
      <c r="K63" s="23"/>
      <c r="L63" s="23"/>
      <c r="M63" s="24"/>
      <c r="N63" s="25"/>
      <c r="O63" s="25"/>
      <c r="P63" s="26"/>
      <c r="Q63" s="25"/>
      <c r="R63" s="25"/>
      <c r="S63" s="27"/>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28"/>
      <c r="BB63" s="29"/>
      <c r="BC63" s="30"/>
      <c r="IE63" s="32">
        <v>1</v>
      </c>
      <c r="IF63" s="32" t="s">
        <v>32</v>
      </c>
      <c r="IG63" s="32" t="s">
        <v>33</v>
      </c>
      <c r="IH63" s="32">
        <v>10</v>
      </c>
      <c r="II63" s="32" t="s">
        <v>34</v>
      </c>
    </row>
    <row r="64" spans="1:243" s="31" customFormat="1" ht="33" customHeight="1">
      <c r="A64" s="69">
        <v>17</v>
      </c>
      <c r="B64" s="80" t="s">
        <v>115</v>
      </c>
      <c r="C64" s="88">
        <v>52</v>
      </c>
      <c r="D64" s="65"/>
      <c r="E64" s="73"/>
      <c r="F64" s="20"/>
      <c r="G64" s="21"/>
      <c r="H64" s="21"/>
      <c r="I64" s="20"/>
      <c r="J64" s="22"/>
      <c r="K64" s="23"/>
      <c r="L64" s="23"/>
      <c r="M64" s="24"/>
      <c r="N64" s="25"/>
      <c r="O64" s="25"/>
      <c r="P64" s="26"/>
      <c r="Q64" s="25"/>
      <c r="R64" s="25"/>
      <c r="S64" s="27"/>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28"/>
      <c r="BB64" s="29"/>
      <c r="BC64" s="30"/>
      <c r="IE64" s="32">
        <v>1</v>
      </c>
      <c r="IF64" s="32" t="s">
        <v>32</v>
      </c>
      <c r="IG64" s="32" t="s">
        <v>33</v>
      </c>
      <c r="IH64" s="32">
        <v>10</v>
      </c>
      <c r="II64" s="32" t="s">
        <v>34</v>
      </c>
    </row>
    <row r="65" spans="1:243" s="31" customFormat="1" ht="30" customHeight="1">
      <c r="A65" s="69">
        <v>18</v>
      </c>
      <c r="B65" s="80" t="s">
        <v>116</v>
      </c>
      <c r="C65" s="88">
        <v>53</v>
      </c>
      <c r="D65" s="65">
        <v>100</v>
      </c>
      <c r="E65" s="73" t="s">
        <v>48</v>
      </c>
      <c r="F65" s="63">
        <v>0</v>
      </c>
      <c r="G65" s="33"/>
      <c r="H65" s="33"/>
      <c r="I65" s="20" t="s">
        <v>36</v>
      </c>
      <c r="J65" s="22">
        <f aca="true" t="shared" si="20" ref="J65:J73">IF(I65="Less(-)",-1,1)</f>
        <v>1</v>
      </c>
      <c r="K65" s="23" t="s">
        <v>45</v>
      </c>
      <c r="L65" s="23" t="s">
        <v>7</v>
      </c>
      <c r="M65" s="62"/>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0">
        <f aca="true" t="shared" si="21" ref="BA65:BA73">M65*D65</f>
        <v>0</v>
      </c>
      <c r="BB65" s="60">
        <f aca="true" t="shared" si="22" ref="BB65:BB73">BA65+SUM(N65:AZ65)</f>
        <v>0</v>
      </c>
      <c r="BC65" s="30" t="str">
        <f aca="true" t="shared" si="23" ref="BC65:BC73">SpellNumber(L65,BB65)</f>
        <v>INR Zero Only</v>
      </c>
      <c r="IE65" s="32">
        <v>1.01</v>
      </c>
      <c r="IF65" s="32" t="s">
        <v>37</v>
      </c>
      <c r="IG65" s="32" t="s">
        <v>33</v>
      </c>
      <c r="IH65" s="32">
        <v>123.223</v>
      </c>
      <c r="II65" s="32" t="s">
        <v>35</v>
      </c>
    </row>
    <row r="66" spans="1:243" s="31" customFormat="1" ht="50.25" customHeight="1">
      <c r="A66" s="69">
        <v>19</v>
      </c>
      <c r="B66" s="80" t="s">
        <v>117</v>
      </c>
      <c r="C66" s="88">
        <v>54</v>
      </c>
      <c r="D66" s="65">
        <v>100</v>
      </c>
      <c r="E66" s="73" t="s">
        <v>48</v>
      </c>
      <c r="F66" s="63">
        <v>0</v>
      </c>
      <c r="G66" s="33"/>
      <c r="H66" s="33"/>
      <c r="I66" s="20" t="s">
        <v>36</v>
      </c>
      <c r="J66" s="22">
        <f t="shared" si="20"/>
        <v>1</v>
      </c>
      <c r="K66" s="23" t="s">
        <v>45</v>
      </c>
      <c r="L66" s="23" t="s">
        <v>7</v>
      </c>
      <c r="M66" s="62"/>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8"/>
      <c r="AV66" s="37"/>
      <c r="AW66" s="37"/>
      <c r="AX66" s="37"/>
      <c r="AY66" s="37"/>
      <c r="AZ66" s="37"/>
      <c r="BA66" s="60">
        <f t="shared" si="21"/>
        <v>0</v>
      </c>
      <c r="BB66" s="60">
        <f t="shared" si="22"/>
        <v>0</v>
      </c>
      <c r="BC66" s="30" t="str">
        <f t="shared" si="23"/>
        <v>INR Zero Only</v>
      </c>
      <c r="IE66" s="32">
        <v>1.02</v>
      </c>
      <c r="IF66" s="32" t="s">
        <v>38</v>
      </c>
      <c r="IG66" s="32" t="s">
        <v>39</v>
      </c>
      <c r="IH66" s="32">
        <v>213</v>
      </c>
      <c r="II66" s="32" t="s">
        <v>35</v>
      </c>
    </row>
    <row r="67" spans="1:243" s="31" customFormat="1" ht="60" customHeight="1">
      <c r="A67" s="69">
        <v>20</v>
      </c>
      <c r="B67" s="80" t="s">
        <v>118</v>
      </c>
      <c r="C67" s="88">
        <v>55</v>
      </c>
      <c r="D67" s="65">
        <v>100</v>
      </c>
      <c r="E67" s="73" t="s">
        <v>48</v>
      </c>
      <c r="F67" s="63">
        <v>0</v>
      </c>
      <c r="G67" s="33"/>
      <c r="H67" s="33"/>
      <c r="I67" s="20" t="s">
        <v>36</v>
      </c>
      <c r="J67" s="22">
        <f t="shared" si="20"/>
        <v>1</v>
      </c>
      <c r="K67" s="23" t="s">
        <v>45</v>
      </c>
      <c r="L67" s="23" t="s">
        <v>7</v>
      </c>
      <c r="M67" s="62"/>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0">
        <f t="shared" si="21"/>
        <v>0</v>
      </c>
      <c r="BB67" s="60">
        <f t="shared" si="22"/>
        <v>0</v>
      </c>
      <c r="BC67" s="30" t="str">
        <f t="shared" si="23"/>
        <v>INR Zero Only</v>
      </c>
      <c r="IE67" s="32">
        <v>1.01</v>
      </c>
      <c r="IF67" s="32" t="s">
        <v>37</v>
      </c>
      <c r="IG67" s="32" t="s">
        <v>33</v>
      </c>
      <c r="IH67" s="32">
        <v>123.223</v>
      </c>
      <c r="II67" s="32" t="s">
        <v>35</v>
      </c>
    </row>
    <row r="68" spans="1:243" s="31" customFormat="1" ht="30" customHeight="1">
      <c r="A68" s="69">
        <v>21</v>
      </c>
      <c r="B68" s="80" t="s">
        <v>119</v>
      </c>
      <c r="C68" s="88">
        <v>56</v>
      </c>
      <c r="D68" s="65">
        <v>150</v>
      </c>
      <c r="E68" s="73" t="s">
        <v>48</v>
      </c>
      <c r="F68" s="63">
        <v>0</v>
      </c>
      <c r="G68" s="33"/>
      <c r="H68" s="33"/>
      <c r="I68" s="20" t="s">
        <v>36</v>
      </c>
      <c r="J68" s="22">
        <f t="shared" si="20"/>
        <v>1</v>
      </c>
      <c r="K68" s="23" t="s">
        <v>45</v>
      </c>
      <c r="L68" s="23" t="s">
        <v>7</v>
      </c>
      <c r="M68" s="62"/>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8"/>
      <c r="AV68" s="37"/>
      <c r="AW68" s="37"/>
      <c r="AX68" s="37"/>
      <c r="AY68" s="37"/>
      <c r="AZ68" s="37"/>
      <c r="BA68" s="60">
        <f t="shared" si="21"/>
        <v>0</v>
      </c>
      <c r="BB68" s="60">
        <f t="shared" si="22"/>
        <v>0</v>
      </c>
      <c r="BC68" s="30" t="str">
        <f t="shared" si="23"/>
        <v>INR Zero Only</v>
      </c>
      <c r="IE68" s="32">
        <v>1.02</v>
      </c>
      <c r="IF68" s="32" t="s">
        <v>38</v>
      </c>
      <c r="IG68" s="32" t="s">
        <v>39</v>
      </c>
      <c r="IH68" s="32">
        <v>213</v>
      </c>
      <c r="II68" s="32" t="s">
        <v>35</v>
      </c>
    </row>
    <row r="69" spans="1:243" s="31" customFormat="1" ht="30" customHeight="1">
      <c r="A69" s="69">
        <v>22</v>
      </c>
      <c r="B69" s="80" t="s">
        <v>120</v>
      </c>
      <c r="C69" s="88">
        <v>57</v>
      </c>
      <c r="D69" s="65">
        <v>10</v>
      </c>
      <c r="E69" s="73" t="s">
        <v>123</v>
      </c>
      <c r="F69" s="63">
        <v>0</v>
      </c>
      <c r="G69" s="33"/>
      <c r="H69" s="33"/>
      <c r="I69" s="20" t="s">
        <v>36</v>
      </c>
      <c r="J69" s="22">
        <f t="shared" si="20"/>
        <v>1</v>
      </c>
      <c r="K69" s="23" t="s">
        <v>45</v>
      </c>
      <c r="L69" s="23" t="s">
        <v>7</v>
      </c>
      <c r="M69" s="62"/>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0">
        <f t="shared" si="21"/>
        <v>0</v>
      </c>
      <c r="BB69" s="60">
        <f t="shared" si="22"/>
        <v>0</v>
      </c>
      <c r="BC69" s="30" t="str">
        <f t="shared" si="23"/>
        <v>INR Zero Only</v>
      </c>
      <c r="IE69" s="32">
        <v>1.01</v>
      </c>
      <c r="IF69" s="32" t="s">
        <v>37</v>
      </c>
      <c r="IG69" s="32" t="s">
        <v>33</v>
      </c>
      <c r="IH69" s="32">
        <v>123.223</v>
      </c>
      <c r="II69" s="32" t="s">
        <v>35</v>
      </c>
    </row>
    <row r="70" spans="1:243" s="31" customFormat="1" ht="30" customHeight="1">
      <c r="A70" s="69">
        <v>23</v>
      </c>
      <c r="B70" s="80" t="s">
        <v>121</v>
      </c>
      <c r="C70" s="88">
        <v>58</v>
      </c>
      <c r="D70" s="65">
        <v>50</v>
      </c>
      <c r="E70" s="73" t="s">
        <v>124</v>
      </c>
      <c r="F70" s="63">
        <v>0</v>
      </c>
      <c r="G70" s="33"/>
      <c r="H70" s="33"/>
      <c r="I70" s="20" t="s">
        <v>36</v>
      </c>
      <c r="J70" s="22">
        <f t="shared" si="20"/>
        <v>1</v>
      </c>
      <c r="K70" s="23" t="s">
        <v>45</v>
      </c>
      <c r="L70" s="23" t="s">
        <v>7</v>
      </c>
      <c r="M70" s="62"/>
      <c r="N70" s="34"/>
      <c r="O70" s="34"/>
      <c r="P70" s="35"/>
      <c r="Q70" s="34"/>
      <c r="R70" s="34"/>
      <c r="S70" s="36"/>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8"/>
      <c r="AV70" s="37"/>
      <c r="AW70" s="37"/>
      <c r="AX70" s="37"/>
      <c r="AY70" s="37"/>
      <c r="AZ70" s="37"/>
      <c r="BA70" s="60">
        <f t="shared" si="21"/>
        <v>0</v>
      </c>
      <c r="BB70" s="60">
        <f t="shared" si="22"/>
        <v>0</v>
      </c>
      <c r="BC70" s="30" t="str">
        <f t="shared" si="23"/>
        <v>INR Zero Only</v>
      </c>
      <c r="IE70" s="32">
        <v>1.02</v>
      </c>
      <c r="IF70" s="32" t="s">
        <v>38</v>
      </c>
      <c r="IG70" s="32" t="s">
        <v>39</v>
      </c>
      <c r="IH70" s="32">
        <v>213</v>
      </c>
      <c r="II70" s="32" t="s">
        <v>35</v>
      </c>
    </row>
    <row r="71" spans="1:243" s="31" customFormat="1" ht="30" customHeight="1">
      <c r="A71" s="69">
        <v>24</v>
      </c>
      <c r="B71" s="80" t="s">
        <v>122</v>
      </c>
      <c r="C71" s="88">
        <v>59</v>
      </c>
      <c r="D71" s="65">
        <v>50</v>
      </c>
      <c r="E71" s="73" t="s">
        <v>125</v>
      </c>
      <c r="F71" s="63">
        <v>0</v>
      </c>
      <c r="G71" s="33"/>
      <c r="H71" s="33"/>
      <c r="I71" s="20" t="s">
        <v>36</v>
      </c>
      <c r="J71" s="22">
        <f t="shared" si="20"/>
        <v>1</v>
      </c>
      <c r="K71" s="23" t="s">
        <v>45</v>
      </c>
      <c r="L71" s="23" t="s">
        <v>7</v>
      </c>
      <c r="M71" s="62"/>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0">
        <f t="shared" si="21"/>
        <v>0</v>
      </c>
      <c r="BB71" s="60">
        <f t="shared" si="22"/>
        <v>0</v>
      </c>
      <c r="BC71" s="30" t="str">
        <f t="shared" si="23"/>
        <v>INR Zero Only</v>
      </c>
      <c r="IE71" s="32">
        <v>1.01</v>
      </c>
      <c r="IF71" s="32" t="s">
        <v>37</v>
      </c>
      <c r="IG71" s="32" t="s">
        <v>33</v>
      </c>
      <c r="IH71" s="32">
        <v>123.223</v>
      </c>
      <c r="II71" s="32" t="s">
        <v>35</v>
      </c>
    </row>
    <row r="72" spans="1:243" s="31" customFormat="1" ht="80.25" customHeight="1">
      <c r="A72" s="69">
        <v>25</v>
      </c>
      <c r="B72" s="80" t="s">
        <v>126</v>
      </c>
      <c r="C72" s="88">
        <v>60</v>
      </c>
      <c r="D72" s="65">
        <v>10</v>
      </c>
      <c r="E72" s="73" t="s">
        <v>53</v>
      </c>
      <c r="F72" s="63">
        <v>0</v>
      </c>
      <c r="G72" s="33"/>
      <c r="H72" s="33"/>
      <c r="I72" s="20" t="s">
        <v>36</v>
      </c>
      <c r="J72" s="22">
        <f t="shared" si="20"/>
        <v>1</v>
      </c>
      <c r="K72" s="23" t="s">
        <v>45</v>
      </c>
      <c r="L72" s="23" t="s">
        <v>7</v>
      </c>
      <c r="M72" s="62"/>
      <c r="N72" s="34"/>
      <c r="O72" s="34"/>
      <c r="P72" s="35"/>
      <c r="Q72" s="34"/>
      <c r="R72" s="34"/>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8"/>
      <c r="AV72" s="37"/>
      <c r="AW72" s="37"/>
      <c r="AX72" s="37"/>
      <c r="AY72" s="37"/>
      <c r="AZ72" s="37"/>
      <c r="BA72" s="60">
        <f t="shared" si="21"/>
        <v>0</v>
      </c>
      <c r="BB72" s="60">
        <f t="shared" si="22"/>
        <v>0</v>
      </c>
      <c r="BC72" s="30" t="str">
        <f t="shared" si="23"/>
        <v>INR Zero Only</v>
      </c>
      <c r="IE72" s="32">
        <v>1.02</v>
      </c>
      <c r="IF72" s="32" t="s">
        <v>38</v>
      </c>
      <c r="IG72" s="32" t="s">
        <v>39</v>
      </c>
      <c r="IH72" s="32">
        <v>213</v>
      </c>
      <c r="II72" s="32" t="s">
        <v>35</v>
      </c>
    </row>
    <row r="73" spans="1:243" s="31" customFormat="1" ht="99" customHeight="1">
      <c r="A73" s="69">
        <v>26</v>
      </c>
      <c r="B73" s="80" t="s">
        <v>127</v>
      </c>
      <c r="C73" s="88">
        <v>61</v>
      </c>
      <c r="D73" s="65">
        <v>5</v>
      </c>
      <c r="E73" s="73" t="s">
        <v>53</v>
      </c>
      <c r="F73" s="63">
        <v>0</v>
      </c>
      <c r="G73" s="33"/>
      <c r="H73" s="33"/>
      <c r="I73" s="20" t="s">
        <v>36</v>
      </c>
      <c r="J73" s="22">
        <f t="shared" si="20"/>
        <v>1</v>
      </c>
      <c r="K73" s="23" t="s">
        <v>45</v>
      </c>
      <c r="L73" s="23" t="s">
        <v>7</v>
      </c>
      <c r="M73" s="62"/>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8"/>
      <c r="AV73" s="37"/>
      <c r="AW73" s="37"/>
      <c r="AX73" s="37"/>
      <c r="AY73" s="37"/>
      <c r="AZ73" s="37"/>
      <c r="BA73" s="60">
        <f t="shared" si="21"/>
        <v>0</v>
      </c>
      <c r="BB73" s="60">
        <f t="shared" si="22"/>
        <v>0</v>
      </c>
      <c r="BC73" s="30" t="str">
        <f t="shared" si="23"/>
        <v>INR Zero Only</v>
      </c>
      <c r="IE73" s="32">
        <v>1.02</v>
      </c>
      <c r="IF73" s="32" t="s">
        <v>38</v>
      </c>
      <c r="IG73" s="32" t="s">
        <v>39</v>
      </c>
      <c r="IH73" s="32">
        <v>213</v>
      </c>
      <c r="II73" s="32" t="s">
        <v>35</v>
      </c>
    </row>
    <row r="74" spans="1:243" s="31" customFormat="1" ht="40.5" customHeight="1">
      <c r="A74" s="69">
        <v>27</v>
      </c>
      <c r="B74" s="80" t="s">
        <v>128</v>
      </c>
      <c r="C74" s="88">
        <v>62</v>
      </c>
      <c r="D74" s="19"/>
      <c r="E74" s="73"/>
      <c r="F74" s="20"/>
      <c r="G74" s="21"/>
      <c r="H74" s="21"/>
      <c r="I74" s="20"/>
      <c r="J74" s="22"/>
      <c r="K74" s="23"/>
      <c r="L74" s="23"/>
      <c r="M74" s="24"/>
      <c r="N74" s="25"/>
      <c r="O74" s="25"/>
      <c r="P74" s="26"/>
      <c r="Q74" s="25"/>
      <c r="R74" s="25"/>
      <c r="S74" s="2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8"/>
      <c r="BB74" s="29"/>
      <c r="BC74" s="30"/>
      <c r="IE74" s="32">
        <v>1</v>
      </c>
      <c r="IF74" s="32" t="s">
        <v>32</v>
      </c>
      <c r="IG74" s="32" t="s">
        <v>33</v>
      </c>
      <c r="IH74" s="32">
        <v>10</v>
      </c>
      <c r="II74" s="32" t="s">
        <v>34</v>
      </c>
    </row>
    <row r="75" spans="1:243" s="31" customFormat="1" ht="30" customHeight="1">
      <c r="A75" s="69">
        <v>27.01</v>
      </c>
      <c r="B75" s="82" t="s">
        <v>129</v>
      </c>
      <c r="C75" s="88">
        <v>63</v>
      </c>
      <c r="D75" s="86">
        <v>40</v>
      </c>
      <c r="E75" s="87" t="s">
        <v>48</v>
      </c>
      <c r="F75" s="63">
        <v>0</v>
      </c>
      <c r="G75" s="33"/>
      <c r="H75" s="33"/>
      <c r="I75" s="20" t="s">
        <v>36</v>
      </c>
      <c r="J75" s="22">
        <f aca="true" t="shared" si="24" ref="J75:J80">IF(I75="Less(-)",-1,1)</f>
        <v>1</v>
      </c>
      <c r="K75" s="23" t="s">
        <v>45</v>
      </c>
      <c r="L75" s="23" t="s">
        <v>7</v>
      </c>
      <c r="M75" s="62"/>
      <c r="N75" s="34"/>
      <c r="O75" s="34"/>
      <c r="P75" s="35"/>
      <c r="Q75" s="34"/>
      <c r="R75" s="34"/>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8"/>
      <c r="AV75" s="37"/>
      <c r="AW75" s="37"/>
      <c r="AX75" s="37"/>
      <c r="AY75" s="37"/>
      <c r="AZ75" s="37"/>
      <c r="BA75" s="60">
        <f aca="true" t="shared" si="25" ref="BA75:BA80">M75*D75</f>
        <v>0</v>
      </c>
      <c r="BB75" s="60">
        <f aca="true" t="shared" si="26" ref="BB75:BB80">BA75+SUM(N75:AZ75)</f>
        <v>0</v>
      </c>
      <c r="BC75" s="30" t="str">
        <f aca="true" t="shared" si="27" ref="BC75:BC80">SpellNumber(L75,BB75)</f>
        <v>INR Zero Only</v>
      </c>
      <c r="IE75" s="32">
        <v>1.02</v>
      </c>
      <c r="IF75" s="32" t="s">
        <v>38</v>
      </c>
      <c r="IG75" s="32" t="s">
        <v>39</v>
      </c>
      <c r="IH75" s="32">
        <v>213</v>
      </c>
      <c r="II75" s="32" t="s">
        <v>35</v>
      </c>
    </row>
    <row r="76" spans="1:243" s="31" customFormat="1" ht="30" customHeight="1">
      <c r="A76" s="69">
        <v>27.02</v>
      </c>
      <c r="B76" s="82" t="s">
        <v>130</v>
      </c>
      <c r="C76" s="88">
        <v>64</v>
      </c>
      <c r="D76" s="86">
        <v>20</v>
      </c>
      <c r="E76" s="87" t="s">
        <v>48</v>
      </c>
      <c r="F76" s="63">
        <v>0</v>
      </c>
      <c r="G76" s="33"/>
      <c r="H76" s="33"/>
      <c r="I76" s="20" t="s">
        <v>36</v>
      </c>
      <c r="J76" s="22">
        <f t="shared" si="24"/>
        <v>1</v>
      </c>
      <c r="K76" s="23" t="s">
        <v>45</v>
      </c>
      <c r="L76" s="23" t="s">
        <v>7</v>
      </c>
      <c r="M76" s="62"/>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8"/>
      <c r="AV76" s="37"/>
      <c r="AW76" s="37"/>
      <c r="AX76" s="37"/>
      <c r="AY76" s="37"/>
      <c r="AZ76" s="37"/>
      <c r="BA76" s="60">
        <f t="shared" si="25"/>
        <v>0</v>
      </c>
      <c r="BB76" s="60">
        <f t="shared" si="26"/>
        <v>0</v>
      </c>
      <c r="BC76" s="30" t="str">
        <f t="shared" si="27"/>
        <v>INR Zero Only</v>
      </c>
      <c r="IE76" s="32">
        <v>1.02</v>
      </c>
      <c r="IF76" s="32" t="s">
        <v>38</v>
      </c>
      <c r="IG76" s="32" t="s">
        <v>39</v>
      </c>
      <c r="IH76" s="32">
        <v>213</v>
      </c>
      <c r="II76" s="32" t="s">
        <v>35</v>
      </c>
    </row>
    <row r="77" spans="1:243" s="31" customFormat="1" ht="30" customHeight="1">
      <c r="A77" s="69">
        <v>27.03</v>
      </c>
      <c r="B77" s="82" t="s">
        <v>131</v>
      </c>
      <c r="C77" s="88">
        <v>65</v>
      </c>
      <c r="D77" s="86">
        <v>20</v>
      </c>
      <c r="E77" s="87" t="s">
        <v>48</v>
      </c>
      <c r="F77" s="63">
        <v>0</v>
      </c>
      <c r="G77" s="33"/>
      <c r="H77" s="33"/>
      <c r="I77" s="20" t="s">
        <v>36</v>
      </c>
      <c r="J77" s="22">
        <f t="shared" si="24"/>
        <v>1</v>
      </c>
      <c r="K77" s="23" t="s">
        <v>45</v>
      </c>
      <c r="L77" s="23" t="s">
        <v>7</v>
      </c>
      <c r="M77" s="62"/>
      <c r="N77" s="34"/>
      <c r="O77" s="34"/>
      <c r="P77" s="35"/>
      <c r="Q77" s="34"/>
      <c r="R77" s="34"/>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8"/>
      <c r="AV77" s="37"/>
      <c r="AW77" s="37"/>
      <c r="AX77" s="37"/>
      <c r="AY77" s="37"/>
      <c r="AZ77" s="37"/>
      <c r="BA77" s="60">
        <f t="shared" si="25"/>
        <v>0</v>
      </c>
      <c r="BB77" s="60">
        <f t="shared" si="26"/>
        <v>0</v>
      </c>
      <c r="BC77" s="30" t="str">
        <f t="shared" si="27"/>
        <v>INR Zero Only</v>
      </c>
      <c r="IE77" s="32">
        <v>1.02</v>
      </c>
      <c r="IF77" s="32" t="s">
        <v>38</v>
      </c>
      <c r="IG77" s="32" t="s">
        <v>39</v>
      </c>
      <c r="IH77" s="32">
        <v>213</v>
      </c>
      <c r="II77" s="32" t="s">
        <v>35</v>
      </c>
    </row>
    <row r="78" spans="1:243" s="31" customFormat="1" ht="30" customHeight="1">
      <c r="A78" s="69">
        <v>27.04</v>
      </c>
      <c r="B78" s="82" t="s">
        <v>132</v>
      </c>
      <c r="C78" s="88">
        <v>66</v>
      </c>
      <c r="D78" s="86">
        <v>20</v>
      </c>
      <c r="E78" s="87" t="s">
        <v>48</v>
      </c>
      <c r="F78" s="63">
        <v>0</v>
      </c>
      <c r="G78" s="33"/>
      <c r="H78" s="33"/>
      <c r="I78" s="20" t="s">
        <v>36</v>
      </c>
      <c r="J78" s="22">
        <f t="shared" si="24"/>
        <v>1</v>
      </c>
      <c r="K78" s="23" t="s">
        <v>45</v>
      </c>
      <c r="L78" s="23" t="s">
        <v>7</v>
      </c>
      <c r="M78" s="62"/>
      <c r="N78" s="34"/>
      <c r="O78" s="34"/>
      <c r="P78" s="35"/>
      <c r="Q78" s="34"/>
      <c r="R78" s="34"/>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8"/>
      <c r="AV78" s="37"/>
      <c r="AW78" s="37"/>
      <c r="AX78" s="37"/>
      <c r="AY78" s="37"/>
      <c r="AZ78" s="37"/>
      <c r="BA78" s="60">
        <f t="shared" si="25"/>
        <v>0</v>
      </c>
      <c r="BB78" s="60">
        <f t="shared" si="26"/>
        <v>0</v>
      </c>
      <c r="BC78" s="30" t="str">
        <f t="shared" si="27"/>
        <v>INR Zero Only</v>
      </c>
      <c r="IE78" s="32">
        <v>1.02</v>
      </c>
      <c r="IF78" s="32" t="s">
        <v>38</v>
      </c>
      <c r="IG78" s="32" t="s">
        <v>39</v>
      </c>
      <c r="IH78" s="32">
        <v>213</v>
      </c>
      <c r="II78" s="32" t="s">
        <v>35</v>
      </c>
    </row>
    <row r="79" spans="1:243" s="31" customFormat="1" ht="30" customHeight="1">
      <c r="A79" s="69">
        <v>27.05</v>
      </c>
      <c r="B79" s="82" t="s">
        <v>133</v>
      </c>
      <c r="C79" s="88">
        <v>67</v>
      </c>
      <c r="D79" s="86">
        <v>20</v>
      </c>
      <c r="E79" s="87" t="s">
        <v>48</v>
      </c>
      <c r="F79" s="63">
        <v>0</v>
      </c>
      <c r="G79" s="33"/>
      <c r="H79" s="33"/>
      <c r="I79" s="20" t="s">
        <v>36</v>
      </c>
      <c r="J79" s="22">
        <f t="shared" si="24"/>
        <v>1</v>
      </c>
      <c r="K79" s="23" t="s">
        <v>45</v>
      </c>
      <c r="L79" s="23" t="s">
        <v>7</v>
      </c>
      <c r="M79" s="62"/>
      <c r="N79" s="34"/>
      <c r="O79" s="34"/>
      <c r="P79" s="35"/>
      <c r="Q79" s="34"/>
      <c r="R79" s="34"/>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8"/>
      <c r="AV79" s="37"/>
      <c r="AW79" s="37"/>
      <c r="AX79" s="37"/>
      <c r="AY79" s="37"/>
      <c r="AZ79" s="37"/>
      <c r="BA79" s="60">
        <f t="shared" si="25"/>
        <v>0</v>
      </c>
      <c r="BB79" s="60">
        <f t="shared" si="26"/>
        <v>0</v>
      </c>
      <c r="BC79" s="30" t="str">
        <f t="shared" si="27"/>
        <v>INR Zero Only</v>
      </c>
      <c r="IE79" s="32">
        <v>1.02</v>
      </c>
      <c r="IF79" s="32" t="s">
        <v>38</v>
      </c>
      <c r="IG79" s="32" t="s">
        <v>39</v>
      </c>
      <c r="IH79" s="32">
        <v>213</v>
      </c>
      <c r="II79" s="32" t="s">
        <v>35</v>
      </c>
    </row>
    <row r="80" spans="1:243" s="31" customFormat="1" ht="60" customHeight="1">
      <c r="A80" s="69">
        <v>28</v>
      </c>
      <c r="B80" s="80" t="s">
        <v>134</v>
      </c>
      <c r="C80" s="88">
        <v>68</v>
      </c>
      <c r="D80" s="66">
        <v>160</v>
      </c>
      <c r="E80" s="67" t="s">
        <v>49</v>
      </c>
      <c r="F80" s="63">
        <v>0</v>
      </c>
      <c r="G80" s="33"/>
      <c r="H80" s="33"/>
      <c r="I80" s="20" t="s">
        <v>36</v>
      </c>
      <c r="J80" s="22">
        <f t="shared" si="24"/>
        <v>1</v>
      </c>
      <c r="K80" s="23" t="s">
        <v>45</v>
      </c>
      <c r="L80" s="23" t="s">
        <v>7</v>
      </c>
      <c r="M80" s="62"/>
      <c r="N80" s="34"/>
      <c r="O80" s="34"/>
      <c r="P80" s="35"/>
      <c r="Q80" s="34"/>
      <c r="R80" s="34"/>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8"/>
      <c r="AV80" s="37"/>
      <c r="AW80" s="37"/>
      <c r="AX80" s="37"/>
      <c r="AY80" s="37"/>
      <c r="AZ80" s="37"/>
      <c r="BA80" s="60">
        <f t="shared" si="25"/>
        <v>0</v>
      </c>
      <c r="BB80" s="60">
        <f t="shared" si="26"/>
        <v>0</v>
      </c>
      <c r="BC80" s="30" t="str">
        <f t="shared" si="27"/>
        <v>INR Zero Only</v>
      </c>
      <c r="IE80" s="32">
        <v>1.02</v>
      </c>
      <c r="IF80" s="32" t="s">
        <v>38</v>
      </c>
      <c r="IG80" s="32" t="s">
        <v>39</v>
      </c>
      <c r="IH80" s="32">
        <v>213</v>
      </c>
      <c r="II80" s="32" t="s">
        <v>35</v>
      </c>
    </row>
    <row r="81" spans="1:243" s="31" customFormat="1" ht="33" customHeight="1">
      <c r="A81" s="39" t="s">
        <v>56</v>
      </c>
      <c r="B81" s="40"/>
      <c r="C81" s="89"/>
      <c r="D81" s="70"/>
      <c r="E81" s="70"/>
      <c r="F81" s="41"/>
      <c r="G81" s="41"/>
      <c r="H81" s="42"/>
      <c r="I81" s="42"/>
      <c r="J81" s="42"/>
      <c r="K81" s="42"/>
      <c r="L81" s="43"/>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61">
        <f>SUM(BA13:BA80)</f>
        <v>0</v>
      </c>
      <c r="BB81" s="61">
        <f>SUM(BB80:BB80)</f>
        <v>0</v>
      </c>
      <c r="BC81" s="30" t="str">
        <f>SpellNumber($E$2,BB81)</f>
        <v>INR Zero Only</v>
      </c>
      <c r="IE81" s="32">
        <v>4</v>
      </c>
      <c r="IF81" s="32" t="s">
        <v>38</v>
      </c>
      <c r="IG81" s="32" t="s">
        <v>43</v>
      </c>
      <c r="IH81" s="32">
        <v>10</v>
      </c>
      <c r="II81" s="32" t="s">
        <v>35</v>
      </c>
    </row>
    <row r="82" spans="1:243" s="51" customFormat="1" ht="39" customHeight="1" hidden="1">
      <c r="A82" s="40" t="s">
        <v>57</v>
      </c>
      <c r="B82" s="45"/>
      <c r="C82" s="90"/>
      <c r="D82" s="71"/>
      <c r="E82" s="74" t="s">
        <v>44</v>
      </c>
      <c r="F82" s="58"/>
      <c r="G82" s="46"/>
      <c r="H82" s="47"/>
      <c r="I82" s="47"/>
      <c r="J82" s="47"/>
      <c r="K82" s="48"/>
      <c r="L82" s="49"/>
      <c r="M82" s="50"/>
      <c r="O82" s="31"/>
      <c r="P82" s="31"/>
      <c r="Q82" s="31"/>
      <c r="R82" s="31"/>
      <c r="S82" s="31"/>
      <c r="BA82" s="56">
        <f>IF(ISBLANK(F82),0,IF(E82="Excess (+)",ROUND(BA81+(BA81*F82),2),IF(E82="Less (-)",ROUND(BA81+(BA81*F82*(-1)),2),0)))</f>
        <v>0</v>
      </c>
      <c r="BB82" s="57">
        <f>ROUND(BA82,0)</f>
        <v>0</v>
      </c>
      <c r="BC82" s="30" t="str">
        <f>SpellNumber(L82,BB82)</f>
        <v> Zero Only</v>
      </c>
      <c r="IE82" s="52"/>
      <c r="IF82" s="52"/>
      <c r="IG82" s="52"/>
      <c r="IH82" s="52"/>
      <c r="II82" s="52"/>
    </row>
    <row r="83" spans="1:243" s="51" customFormat="1" ht="51" customHeight="1">
      <c r="A83" s="39" t="s">
        <v>58</v>
      </c>
      <c r="B83" s="39"/>
      <c r="C83" s="94" t="str">
        <f>SpellNumber($E$2,BB81)</f>
        <v>INR Zero Only</v>
      </c>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6"/>
      <c r="IE83" s="52"/>
      <c r="IF83" s="52"/>
      <c r="IG83" s="52"/>
      <c r="IH83" s="52"/>
      <c r="II83" s="52"/>
    </row>
    <row r="84" spans="3:243" s="14" customFormat="1" ht="14.25">
      <c r="C84" s="72"/>
      <c r="D84" s="72"/>
      <c r="E84" s="72"/>
      <c r="F84" s="53"/>
      <c r="G84" s="53"/>
      <c r="H84" s="53"/>
      <c r="I84" s="53"/>
      <c r="J84" s="53"/>
      <c r="K84" s="53"/>
      <c r="L84" s="53"/>
      <c r="M84" s="53"/>
      <c r="O84" s="53"/>
      <c r="BA84" s="53"/>
      <c r="BC84" s="53"/>
      <c r="IE84" s="15"/>
      <c r="IF84" s="15"/>
      <c r="IG84" s="15"/>
      <c r="IH84" s="15"/>
      <c r="II84" s="15"/>
    </row>
  </sheetData>
  <sheetProtection password="8BE4" sheet="1" selectLockedCells="1"/>
  <mergeCells count="8">
    <mergeCell ref="A9:BC9"/>
    <mergeCell ref="C83:BC83"/>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2">
      <formula1>IF(ISBLANK(F82),$A$3:$C$3,$B$3:$C$3)</formula1>
    </dataValidation>
    <dataValidation allowBlank="1" showInputMessage="1" showErrorMessage="1" promptTitle="Item Description" prompt="Please enter Item Description in text" sqref="B59:B62 B65:B73 B75:B80"/>
    <dataValidation type="decimal" allowBlank="1" showInputMessage="1" showErrorMessage="1" promptTitle="Quantity" prompt="Please enter the Quantity for this item. " errorTitle="Invalid Entry" error="Only Numeric Values are allowed. " sqref="D43 D45 D41 D31 D33 D35 D37 D21 D17 D19 D13:D15 D23:D25 D27:D29 D39 F13:F80 D48:D8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2">
      <formula1>0</formula1>
      <formula2>IF(E82&lt;&gt;"Select",99.9,0)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2">
      <formula1>IF(E82&lt;&gt;"Select",0,-1)</formula1>
      <formula2>IF(E82&lt;&gt;"Select",99.99,-1)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75:M80 M56:M62 M15:M23 M25:M27 M29:M38 M65:M73 M40:M54">
      <formula1>0</formula1>
      <formula2>999999999999999</formula2>
    </dataValidation>
    <dataValidation type="list" allowBlank="1" showInputMessage="1" showErrorMessage="1" sqref="L79 L13 L14 L15 L16 L17 L18 L19 L20 L21 L22 L23 L24 L25 L26 L27 L28 L29 L30 L31 L32 L33 L34 L35 L36 L37 L38 L39 L40 L41 L42 L43 L44 L45 L46 L47 L48 L49 L50 L51 L52 L53 L54 L55 L56 L57 L58 L59 L60 L61 L62 L63 L64 L65 L66 L67 L68 L69 L70 L71 L72 L73 L74 L75 L76 L77 L78 L80">
      <formula1>"INR"</formula1>
    </dataValidation>
    <dataValidation allowBlank="1" showInputMessage="1" showErrorMessage="1" promptTitle="Addition / Deduction" prompt="Please Choose the correct One" sqref="J13:J80"/>
    <dataValidation type="list" showInputMessage="1" showErrorMessage="1" sqref="I13:I80">
      <formula1>"Excess(+), Less(-)"</formula1>
    </dataValidation>
    <dataValidation type="decimal" allowBlank="1" showInputMessage="1" showErrorMessage="1" errorTitle="Invalid Entry" error="Only Numeric Values are allowed. " sqref="A13:A80">
      <formula1>0</formula1>
      <formula2>999999999999999</formula2>
    </dataValidation>
    <dataValidation allowBlank="1" showInputMessage="1" showErrorMessage="1" promptTitle="Itemcode/Make" prompt="Please enter text" sqref="C13:C80"/>
    <dataValidation type="decimal" allowBlank="1" showInputMessage="1" showErrorMessage="1" promptTitle="Rate Entry" prompt="Please enter the Other Taxes2 in Rupees for this item. " errorTitle="Invaid Entry" error="Only Numeric Values are allowed. " sqref="N13:O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0">
      <formula1>0</formula1>
      <formula2>999999999999999</formula2>
    </dataValidation>
    <dataValidation allowBlank="1" showInputMessage="1" showErrorMessage="1" promptTitle="Units" prompt="Please enter Units in text" sqref="E13:E80"/>
    <dataValidation type="list" allowBlank="1" showInputMessage="1" showErrorMessage="1" sqref="K13:K80">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03" t="s">
        <v>2</v>
      </c>
      <c r="F6" s="103"/>
      <c r="G6" s="103"/>
      <c r="H6" s="103"/>
      <c r="I6" s="103"/>
      <c r="J6" s="103"/>
      <c r="K6" s="103"/>
    </row>
    <row r="7" spans="5:11" ht="14.25">
      <c r="E7" s="103"/>
      <c r="F7" s="103"/>
      <c r="G7" s="103"/>
      <c r="H7" s="103"/>
      <c r="I7" s="103"/>
      <c r="J7" s="103"/>
      <c r="K7" s="103"/>
    </row>
    <row r="8" spans="5:11" ht="14.25">
      <c r="E8" s="103"/>
      <c r="F8" s="103"/>
      <c r="G8" s="103"/>
      <c r="H8" s="103"/>
      <c r="I8" s="103"/>
      <c r="J8" s="103"/>
      <c r="K8" s="103"/>
    </row>
    <row r="9" spans="5:11" ht="14.25">
      <c r="E9" s="103"/>
      <c r="F9" s="103"/>
      <c r="G9" s="103"/>
      <c r="H9" s="103"/>
      <c r="I9" s="103"/>
      <c r="J9" s="103"/>
      <c r="K9" s="103"/>
    </row>
    <row r="10" spans="5:11" ht="14.25">
      <c r="E10" s="103"/>
      <c r="F10" s="103"/>
      <c r="G10" s="103"/>
      <c r="H10" s="103"/>
      <c r="I10" s="103"/>
      <c r="J10" s="103"/>
      <c r="K10" s="103"/>
    </row>
    <row r="11" spans="5:11" ht="14.25">
      <c r="E11" s="103"/>
      <c r="F11" s="103"/>
      <c r="G11" s="103"/>
      <c r="H11" s="103"/>
      <c r="I11" s="103"/>
      <c r="J11" s="103"/>
      <c r="K11" s="103"/>
    </row>
    <row r="12" spans="5:11" ht="14.25">
      <c r="E12" s="103"/>
      <c r="F12" s="103"/>
      <c r="G12" s="103"/>
      <c r="H12" s="103"/>
      <c r="I12" s="103"/>
      <c r="J12" s="103"/>
      <c r="K12" s="103"/>
    </row>
    <row r="13" spans="5:11" ht="14.25">
      <c r="E13" s="103"/>
      <c r="F13" s="103"/>
      <c r="G13" s="103"/>
      <c r="H13" s="103"/>
      <c r="I13" s="103"/>
      <c r="J13" s="103"/>
      <c r="K13" s="103"/>
    </row>
    <row r="14" spans="5:11" ht="14.25">
      <c r="E14" s="103"/>
      <c r="F14" s="103"/>
      <c r="G14" s="103"/>
      <c r="H14" s="103"/>
      <c r="I14" s="103"/>
      <c r="J14" s="103"/>
      <c r="K14" s="10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www.shivkumar.top</cp:lastModifiedBy>
  <cp:lastPrinted>2014-12-11T06:40:55Z</cp:lastPrinted>
  <dcterms:created xsi:type="dcterms:W3CDTF">2009-01-30T06:42:42Z</dcterms:created>
  <dcterms:modified xsi:type="dcterms:W3CDTF">2024-06-11T11:06:23Z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